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REMONT53\file\ПАПКИ ПО ОТДЕЛАМ\Отдел бухгалтерского учёта и отчётности\Платонова Н.В\Работа советника\"/>
    </mc:Choice>
  </mc:AlternateContent>
  <bookViews>
    <workbookView xWindow="-120" yWindow="-120" windowWidth="29040" windowHeight="15840"/>
  </bookViews>
  <sheets>
    <sheet name="2020" sheetId="1" r:id="rId1"/>
    <sheet name="остатки 2019" sheetId="8" r:id="rId2"/>
    <sheet name="лифты" sheetId="7" r:id="rId3"/>
  </sheets>
  <definedNames>
    <definedName name="_xlnm._FilterDatabase" localSheetId="0" hidden="1">'2020'!$A$1:$H$466</definedName>
    <definedName name="_xlnm._FilterDatabase" localSheetId="1" hidden="1">'остатки 2019'!$A$1:$AD$656</definedName>
    <definedName name="OLE_LINK4" localSheetId="0">'2020'!$C$377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8" l="1"/>
  <c r="M46" i="8" s="1"/>
  <c r="L45" i="8"/>
  <c r="M45" i="8" s="1"/>
  <c r="L44" i="8"/>
  <c r="M44" i="8" s="1"/>
  <c r="M43" i="8"/>
  <c r="M50" i="8"/>
  <c r="M53" i="8"/>
  <c r="M65" i="8"/>
  <c r="M66" i="8"/>
  <c r="M67" i="8"/>
  <c r="M76" i="8"/>
  <c r="M78" i="8"/>
  <c r="M82" i="8"/>
  <c r="M83" i="8"/>
  <c r="M84" i="8"/>
  <c r="L74" i="8"/>
  <c r="M74" i="8" s="1"/>
  <c r="L73" i="8"/>
  <c r="L63" i="8"/>
  <c r="M63" i="8" s="1"/>
  <c r="L62" i="8"/>
  <c r="M62" i="8" s="1"/>
  <c r="L61" i="8"/>
  <c r="M61" i="8" s="1"/>
  <c r="L60" i="8"/>
  <c r="M60" i="8" s="1"/>
  <c r="L59" i="8"/>
  <c r="M59" i="8" s="1"/>
  <c r="L58" i="8"/>
  <c r="M58" i="8" s="1"/>
  <c r="L57" i="8"/>
  <c r="M57" i="8" s="1"/>
  <c r="L56" i="8"/>
  <c r="M56" i="8" s="1"/>
  <c r="L29" i="8" l="1"/>
  <c r="L28" i="8"/>
  <c r="M23" i="8"/>
  <c r="M25" i="8"/>
  <c r="M16" i="8"/>
  <c r="L21" i="8"/>
  <c r="L20" i="8"/>
  <c r="L19" i="8"/>
  <c r="L18" i="8"/>
  <c r="L17" i="8"/>
  <c r="L13" i="8"/>
  <c r="M13" i="8" s="1"/>
  <c r="L15" i="8"/>
  <c r="L14" i="8"/>
  <c r="M14" i="8" s="1"/>
  <c r="L12" i="8"/>
  <c r="M12" i="8" s="1"/>
  <c r="L11" i="8"/>
  <c r="L10" i="8"/>
  <c r="L9" i="8"/>
  <c r="L8" i="8"/>
  <c r="M8" i="8" s="1"/>
  <c r="M4" i="8"/>
  <c r="M3" i="8"/>
  <c r="M2" i="8"/>
  <c r="L6" i="8"/>
  <c r="M6" i="8" s="1"/>
  <c r="L5" i="8"/>
</calcChain>
</file>

<file path=xl/comments1.xml><?xml version="1.0" encoding="utf-8"?>
<comments xmlns="http://schemas.openxmlformats.org/spreadsheetml/2006/main">
  <authors>
    <author>Прием граждан</author>
  </authors>
  <commentList>
    <comment ref="A13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Прием граждан:</t>
        </r>
        <r>
          <rPr>
            <sz val="9"/>
            <color indexed="81"/>
            <rFont val="Tahoma"/>
            <family val="2"/>
            <charset val="204"/>
          </rPr>
          <t xml:space="preserve">
Проекты переделываются, не соответствуют выданным ТУ
</t>
        </r>
      </text>
    </comment>
  </commentList>
</comments>
</file>

<file path=xl/sharedStrings.xml><?xml version="1.0" encoding="utf-8"?>
<sst xmlns="http://schemas.openxmlformats.org/spreadsheetml/2006/main" count="3137" uniqueCount="874">
  <si>
    <t>Великий Новгород</t>
  </si>
  <si>
    <t>фасад</t>
  </si>
  <si>
    <t>фундамент</t>
  </si>
  <si>
    <t>подвал</t>
  </si>
  <si>
    <t>Дата заключения договора</t>
  </si>
  <si>
    <t>Подрядчик</t>
  </si>
  <si>
    <t>Технадзор</t>
  </si>
  <si>
    <t>Сумма до аукциона</t>
  </si>
  <si>
    <t>Вид работ</t>
  </si>
  <si>
    <t>Адрес МКД</t>
  </si>
  <si>
    <t>Район</t>
  </si>
  <si>
    <t>Договор</t>
  </si>
  <si>
    <t>Дата начала работ</t>
  </si>
  <si>
    <t>Дата окончания работ</t>
  </si>
  <si>
    <t>Сумма по договору</t>
  </si>
  <si>
    <t>Сдан</t>
  </si>
  <si>
    <t>Просрочка на сегодня</t>
  </si>
  <si>
    <t>г. Великий Новгород, мкр. Кречевицы, д. 21</t>
  </si>
  <si>
    <t>г. Великий Новгород, мкр. Кречевицы, д. 26</t>
  </si>
  <si>
    <t>ООО "ЖБИ-ГОСТ"</t>
  </si>
  <si>
    <t>г. Боровичи, ул. Комсомольская, д. 48</t>
  </si>
  <si>
    <t>г. Великий Новгород, ул. Никольская, д. 37</t>
  </si>
  <si>
    <t>г. Великий Новгород, ул. Никольская, д. 9</t>
  </si>
  <si>
    <t>г. Великий Новгород, ул. Новолучанская, д. 8/8</t>
  </si>
  <si>
    <t>г. Старая Русса, ул. Санкт-Петербургская, д. 6</t>
  </si>
  <si>
    <t>ООО "21 век"</t>
  </si>
  <si>
    <t>с. Поддорье, ул. Октябрьская, д. 52</t>
  </si>
  <si>
    <t>1/2020</t>
  </si>
  <si>
    <t>ООО "Евровид"</t>
  </si>
  <si>
    <t>г. Боровичи, ул. Карла Либкнехта, д. 47</t>
  </si>
  <si>
    <t>г. Боровичи, ул. Ленинградская, д. 45</t>
  </si>
  <si>
    <t>2/2020</t>
  </si>
  <si>
    <t>п. Батецкий, ул. Советская, д. 39</t>
  </si>
  <si>
    <t>с. Бронница, ул. Боровская, д. 2</t>
  </si>
  <si>
    <t>г. Сольцы, наб. 7 Ноября, д. 7</t>
  </si>
  <si>
    <t>г. Старая Русса, ул. Правосудия, д. 13</t>
  </si>
  <si>
    <t>г. Старая Русса, Советская набережная, д. 13</t>
  </si>
  <si>
    <t>г. Чудово, ул. Октябрьская, д. 2</t>
  </si>
  <si>
    <t>4/2020</t>
  </si>
  <si>
    <t>п.Батецкий, ул.Комарова, д.17</t>
  </si>
  <si>
    <t>г. Великий Новгород, наб.Александра Невского, д.22/2</t>
  </si>
  <si>
    <t>г. Великий Новгород, Студенческая ул., д.11</t>
  </si>
  <si>
    <t>г. Великий Новгород, Щитная ул., д.14</t>
  </si>
  <si>
    <t>г. Малая Вишера, ул. Ленинградская, д.4</t>
  </si>
  <si>
    <t>д. Подберезье, ул. Центральная, д.67</t>
  </si>
  <si>
    <t>д. Подберезье, ул. Центральная, д.69</t>
  </si>
  <si>
    <t>р.п.Панковка, ул. Строительная, д.8</t>
  </si>
  <si>
    <t>п. Тёсово-Нетыльский, пер. Советский, д.11</t>
  </si>
  <si>
    <t>г. Сольцы, наб.7 Ноября, д.10</t>
  </si>
  <si>
    <t>г. Холм, пер. Советский, д.9</t>
  </si>
  <si>
    <t>г.Чудово, ул. Большевиков, д.16</t>
  </si>
  <si>
    <t>р.п. Демянск, пер. Молодежный, д.3</t>
  </si>
  <si>
    <t>ж/д.ст.Уторгош, ул. Спортивная, д.2</t>
  </si>
  <si>
    <t>крыша скатная</t>
  </si>
  <si>
    <t>5/2020</t>
  </si>
  <si>
    <t>г. Боровичи, ул. Рабочая, д.57</t>
  </si>
  <si>
    <t>г. Боровичи, ул. Подбельского, д.4</t>
  </si>
  <si>
    <t>г. Валдай, ул. Механизаторов, д.17</t>
  </si>
  <si>
    <t>г. Валдай, ул. Песчаная, д.17</t>
  </si>
  <si>
    <t>г. Великий Новгород, Большая Московская ул., д.92</t>
  </si>
  <si>
    <t>г. Великий Новгород, Октябрьская ул., д.26</t>
  </si>
  <si>
    <t>г. Великий Новгород, Прусская ул., д.3А</t>
  </si>
  <si>
    <t>г. Великий Новгород, Сырковское шоссе, д.2</t>
  </si>
  <si>
    <t>г. Великий Новгород, Тихвинская ул., д.14</t>
  </si>
  <si>
    <t>г. Великий Новгород, ул.Т. Фрунзе-Оловянка, д.10/4</t>
  </si>
  <si>
    <t>р.п. Крестцы, ул. Валдайская, д.65а</t>
  </si>
  <si>
    <t>г. Окуловка, ул.1-я Железнодорожная, д.5</t>
  </si>
  <si>
    <t>г. Окуловка, ул.2-я Железнодорожная, д.6</t>
  </si>
  <si>
    <t>г. Пестово, ул. Виноградова, д.19</t>
  </si>
  <si>
    <t>р.п. Хвойная, ул. Спорта, д. 51</t>
  </si>
  <si>
    <t>6/2020</t>
  </si>
  <si>
    <t>г. Великий Новгород, пер. Юннатов, д.11</t>
  </si>
  <si>
    <t>г. Великий Новгород, Псковская ул., д.32, корп.2</t>
  </si>
  <si>
    <t>г. Великий Новгород, ул. Ломоносова, д.3, корп.2</t>
  </si>
  <si>
    <t>г. Великий Новгород, ул. Попова, д.15, корп.1</t>
  </si>
  <si>
    <t>г. Малая Вишера, ул. Заводской домострой, д.15</t>
  </si>
  <si>
    <t>д. Гостцы, ул. Молодежная, д.3</t>
  </si>
  <si>
    <t>д. Савино, ул. Центральная, д.2</t>
  </si>
  <si>
    <t>д. Чечулино, ул. Воцкая, д.16</t>
  </si>
  <si>
    <t>р.п.Панковка, ул. Пионерская, д.5</t>
  </si>
  <si>
    <t>г. Чудово, ул. Новгородская, д.11</t>
  </si>
  <si>
    <t>г. Чудово, ул. Большевиков, д.30</t>
  </si>
  <si>
    <t>д. Жирково, пер. Молодежный, д.2</t>
  </si>
  <si>
    <t>крыша плоская</t>
  </si>
  <si>
    <t>7/2020</t>
  </si>
  <si>
    <t>г. Боровичи, ул. В. Бианки, д.39/1</t>
  </si>
  <si>
    <t>г. Боровичи, ул. В. Бианки, д.41а</t>
  </si>
  <si>
    <t>г. Боровичи, наб. Заводская, д.1</t>
  </si>
  <si>
    <t>г. Боровичи, ул. Рабочая, д.1</t>
  </si>
  <si>
    <t>г. Боровичи, наб.60 лет Октября, д.8</t>
  </si>
  <si>
    <t>г. Боровичи, ул. Московская, д.73</t>
  </si>
  <si>
    <t>д. Шуя, ул. Центральная, д.39</t>
  </si>
  <si>
    <t>д. Любница, ул. Молодежная, д.2</t>
  </si>
  <si>
    <t>8/2020</t>
  </si>
  <si>
    <t>г. Великий Новгород, ул.Людогоща, д.10а</t>
  </si>
  <si>
    <t>г. Великий Новгород, Октябрьская ул., д.42;</t>
  </si>
  <si>
    <t xml:space="preserve">г. Валдай, ул. Ленина, д.18а; </t>
  </si>
  <si>
    <t xml:space="preserve">г. Валдай, ул. Механизаторов, д.14; </t>
  </si>
  <si>
    <t>г. Великий Новгород, Великая ул., д.15/7;</t>
  </si>
  <si>
    <t>г. Великий Новгород, Андреевская ул., д.3</t>
  </si>
  <si>
    <t>г. Великий Новгород, ул. Обороны, д.20</t>
  </si>
  <si>
    <t>г. Великий Новгород, Великолукская ул., д.14/9;</t>
  </si>
  <si>
    <t>г. Великий Новгород, Октябрьская ул., д.34</t>
  </si>
  <si>
    <t>г. Валдай, ул. Мелиораторов, д.5</t>
  </si>
  <si>
    <t>г. Валдай, ул. Октябрьская, д.12а</t>
  </si>
  <si>
    <t>р.п.Крестцы, ул. Лесная, д.30</t>
  </si>
  <si>
    <t>р.п.Крестцы, ул. Островская, д.29</t>
  </si>
  <si>
    <t>г. Великий Новгород, ул. Рогатица, д.17</t>
  </si>
  <si>
    <t>г. Великий Новгород, Прусская, д. 3А</t>
  </si>
  <si>
    <t>г. Великий Новгород, ул. Радистов, д.5</t>
  </si>
  <si>
    <t>д. Савино, ул. Центральная, д.3</t>
  </si>
  <si>
    <t>г. Валдай, просп. Васильева, д.36</t>
  </si>
  <si>
    <t>г. Великий Новгород, Студенческая ул., д.17</t>
  </si>
  <si>
    <t>г. Великий Новгород, ул. Стратилатовская, д.8</t>
  </si>
  <si>
    <t>г. Великий Новгород, просп.Мира, д.27</t>
  </si>
  <si>
    <t>р.п.Хвойная, ул.Мира, д.4</t>
  </si>
  <si>
    <t>р.п.Хвойная, ул.Мира, д.6</t>
  </si>
  <si>
    <t>г. Великий Новгород, ул.Радистов, д.5</t>
  </si>
  <si>
    <t>10/2020</t>
  </si>
  <si>
    <t>г. Великий Новгород, Михайлова ул., д.30/11</t>
  </si>
  <si>
    <t>г. Великий Новгород, Молотковская ул., д.10</t>
  </si>
  <si>
    <t>г. Великий Новгород, Знаменский пер., д.5</t>
  </si>
  <si>
    <t xml:space="preserve"> В.Новгород, Б.Санкт-Петербургская ул, д.28, корп.3</t>
  </si>
  <si>
    <t>г. Великий Новгород, мик. Кречевицы, д.139</t>
  </si>
  <si>
    <t xml:space="preserve">д. Моисеево, ул. Энергетиков, д.1 </t>
  </si>
  <si>
    <t xml:space="preserve">г.Старая Русса, Советская набережная, д.12 </t>
  </si>
  <si>
    <t xml:space="preserve">г. Старая Русса, ул.Александровская, д.5 </t>
  </si>
  <si>
    <t xml:space="preserve">г. Великий Новгород, ул.Черняховского, д.72 </t>
  </si>
  <si>
    <t>г. Великий Новгород, ул.Германа, д.6</t>
  </si>
  <si>
    <t>г. Великий Новгород, ул.Черняховского, д.18</t>
  </si>
  <si>
    <t>г. Великий Новгород, ул.Радистов, д.25</t>
  </si>
  <si>
    <t>г. Великий Новгород, ул.Зелинского, д.26</t>
  </si>
  <si>
    <t>г. Великий Новгород, Локомотивная ул., д.1, корп.1</t>
  </si>
  <si>
    <t>с.Бронница, ул.Молодежная, д.3</t>
  </si>
  <si>
    <t>г.Старая Русса, ул.Тимура Фрунзе, д.15</t>
  </si>
  <si>
    <t>г.Старая Русса, Советская набережная, д.12</t>
  </si>
  <si>
    <t>г. Великий Новгород, ул.Строителей, д.8</t>
  </si>
  <si>
    <t>11/2020</t>
  </si>
  <si>
    <t>Большая Санкт-Петербургская ул., д.120</t>
  </si>
  <si>
    <t>12/2020</t>
  </si>
  <si>
    <t>Андреев Ю.Е.</t>
  </si>
  <si>
    <t>Александров В.В.</t>
  </si>
  <si>
    <t>ООО "ВМ"</t>
  </si>
  <si>
    <t>Кузёмкин В.В.</t>
  </si>
  <si>
    <t>Блинов И.С.</t>
  </si>
  <si>
    <t>Ботвинин А.С.</t>
  </si>
  <si>
    <t>Патров А.А.</t>
  </si>
  <si>
    <t>ООО "Евровид" - Стройторг</t>
  </si>
  <si>
    <t>ООО "Евровид" - МЭГАСТРОЙ</t>
  </si>
  <si>
    <t>ООО "ЖБИ-ГОСТ" - Стройторг</t>
  </si>
  <si>
    <t>ООО "ЖБИ-ГОСТ" - МЭГАСТРОЙ</t>
  </si>
  <si>
    <t>ООО "ВМ"- Галактика</t>
  </si>
  <si>
    <t>ООО "Евровид" - Галактика</t>
  </si>
  <si>
    <t>ООО "21 век" - Акватерм</t>
  </si>
  <si>
    <t>ООО "Евровид" - ЖБИ-ГОСТ</t>
  </si>
  <si>
    <t>ООО "ВМ" - ЖБИ-ГОСТ</t>
  </si>
  <si>
    <t>г. Старая Русса, мкр. Городок, д. 5</t>
  </si>
  <si>
    <t>ООО "ЖБИ-ГОСТ"- Галактика</t>
  </si>
  <si>
    <t>ООО "ВМ" - Галактика</t>
  </si>
  <si>
    <t>ООО "Евровид"-СДМ</t>
  </si>
  <si>
    <t>ООО "Евровид"-ВМ</t>
  </si>
  <si>
    <t>ООО "ВМ"- Евровид</t>
  </si>
  <si>
    <t>р-он</t>
  </si>
  <si>
    <t>Боровичский р-он</t>
  </si>
  <si>
    <t>Старорусский р-он</t>
  </si>
  <si>
    <t>Поддорский р-он</t>
  </si>
  <si>
    <t>Батецкий р-он</t>
  </si>
  <si>
    <t>Новгородский р-он</t>
  </si>
  <si>
    <t>Солецкий р-он</t>
  </si>
  <si>
    <t>Чудовский р-он</t>
  </si>
  <si>
    <t>Шимский р-он</t>
  </si>
  <si>
    <t>Шимский р-он, с. Медведь, ул. Путриса, д. 17</t>
  </si>
  <si>
    <t>Парфинский р-он, д. Лазарицкая Лука, д. 18</t>
  </si>
  <si>
    <t>Маловишерский р-он</t>
  </si>
  <si>
    <t>Парфинский р-он</t>
  </si>
  <si>
    <t>Холмский р-он</t>
  </si>
  <si>
    <t>Демянский р-он</t>
  </si>
  <si>
    <t>Валдайский р-он</t>
  </si>
  <si>
    <t>Крестецкий р-он</t>
  </si>
  <si>
    <t>Окуловский р-он</t>
  </si>
  <si>
    <t>Пестовский р-он</t>
  </si>
  <si>
    <t>Хвойнинский р-он</t>
  </si>
  <si>
    <t>Любытинский р-он</t>
  </si>
  <si>
    <t>Маревский р-он</t>
  </si>
  <si>
    <t>Большая Санкт-Петербургская ул., д.115</t>
  </si>
  <si>
    <t>13сс/2020</t>
  </si>
  <si>
    <t>ООО "Партнер-Н"</t>
  </si>
  <si>
    <t>г. Боровичи, микрорайон Комбикормовый завод, д. 18</t>
  </si>
  <si>
    <t>г.Старая Русса, микрорайон Городок, д.8</t>
  </si>
  <si>
    <t xml:space="preserve">г. Старая Русса, ул. Санкт-Петербургская, д. 84 </t>
  </si>
  <si>
    <t>г. Старая Русса, ул. Минеральная, д. 27/25</t>
  </si>
  <si>
    <t>ООО "ЖБИ-ГОСТ" - Комфортная среда</t>
  </si>
  <si>
    <t>3/2020</t>
  </si>
  <si>
    <t>г. Боровичи, ул. Реппо, д. 4</t>
  </si>
  <si>
    <t>г. Валдай, просп. Советский, д. 37</t>
  </si>
  <si>
    <t>г. Валдай, ул. Луначарского, д. 23/19</t>
  </si>
  <si>
    <t>г. Валдай, ул. Механизаторов, д. 5</t>
  </si>
  <si>
    <t>р. п. Крестцы, ул. Московская, д. 37а</t>
  </si>
  <si>
    <t>р. п. Крестцы, ул. Московская, д. 41</t>
  </si>
  <si>
    <t>г. Пестово, ул. Гоголя, д. 5</t>
  </si>
  <si>
    <t>г. Пестово, ул. Набережная реки Меглинки, д. 35</t>
  </si>
  <si>
    <t>г. Пестово, ул. Октябрьская, д. 21а</t>
  </si>
  <si>
    <t>г. Пестово, ул. Пионеров, д. 40</t>
  </si>
  <si>
    <t>г. Пестово, ул. Пионеров, д. 80</t>
  </si>
  <si>
    <t>д. Нива, д. 10</t>
  </si>
  <si>
    <t>д. Нива, д. 11</t>
  </si>
  <si>
    <t>сдан</t>
  </si>
  <si>
    <t>г. Великий Новгород, Б. Санкт-Петербургская, д. 19</t>
  </si>
  <si>
    <t>г. Великий Новгород, ул. Великая, д. 19</t>
  </si>
  <si>
    <t>г. Великий Новгород, ул. Газон, д. 5/2</t>
  </si>
  <si>
    <t>г. Великий Новгород, ул. Германа, д. 10</t>
  </si>
  <si>
    <t>г. Великий Новгород, ул. Десятинная, д. 17 корп. 2</t>
  </si>
  <si>
    <t>г. Великий Новгород, ул. Локомотивная, д. 5</t>
  </si>
  <si>
    <t>г. Великий Новгород, ул. Ломоносова, д. 12 ссРО</t>
  </si>
  <si>
    <t>г. Великий Новгород, ул. Рогатица, д. 31</t>
  </si>
  <si>
    <t>г. Великий Новгород, ул. Рогатица, д. 33</t>
  </si>
  <si>
    <t>18/2020</t>
  </si>
  <si>
    <t>г.Боровичи, микрорайон Комбикормовый завод, д.5</t>
  </si>
  <si>
    <t>г. Боровичи, ул. Коммунистическая, д. 31</t>
  </si>
  <si>
    <t>г.Валдай, просп.Советский, д.37</t>
  </si>
  <si>
    <t>г.Валдай, просп.Советский, д.67</t>
  </si>
  <si>
    <t>г. Валдай, ул. Студгородок, д. 11</t>
  </si>
  <si>
    <t>р.п.Неболчи, ул.Школьная, д.26</t>
  </si>
  <si>
    <t>г.Пестово, ул.Заводская, д.6</t>
  </si>
  <si>
    <t>г.Пестово, ул.Заводская, д.9</t>
  </si>
  <si>
    <t>р.п.Хвойная, ул.Вокзальная, д.22</t>
  </si>
  <si>
    <t>г.Малая Вишера, ул.Новгородская, д.21а</t>
  </si>
  <si>
    <t>микрорайон Кречевицы, д.43</t>
  </si>
  <si>
    <t>ул.Рогатица, д.17</t>
  </si>
  <si>
    <t>д. Федорково, ул. Заводская, д.12</t>
  </si>
  <si>
    <t>д. Федорково, ул. Старорусская, д. 17</t>
  </si>
  <si>
    <t>д. Сосновка, ул. Цветочная, д. 1</t>
  </si>
  <si>
    <t>г. Сольцы, наб. 7-го ноября, д. 19</t>
  </si>
  <si>
    <t>г. Сольцы, пер. Школьный, д.4</t>
  </si>
  <si>
    <t>Парфинский  р-он</t>
  </si>
  <si>
    <t>15/2020</t>
  </si>
  <si>
    <t>ООО "Комфортстрой-ВН"</t>
  </si>
  <si>
    <t>20/2020</t>
  </si>
  <si>
    <t>ул.Б.Санкт-Петербургская, д.29/1</t>
  </si>
  <si>
    <t>ДОГОВОР 19Л/2020 от 29.05.2020</t>
  </si>
  <si>
    <t>г. Великий Новгород, просп. Александра Корсунова, д. 17</t>
  </si>
  <si>
    <t>г. Великий Новгород, просп. Мира, д. 30, корп. 1</t>
  </si>
  <si>
    <t>г. Великий Новгород, ул. Большая Санкт-Петербургская, д. 117</t>
  </si>
  <si>
    <t>г. Великий Новгород, ул. Коровникова, д. 13, корп. 1</t>
  </si>
  <si>
    <t>г. Великий Новгород, ул. Кочетова, д. 30</t>
  </si>
  <si>
    <t>г. Великий Новгород, ул. Кочетова, д. 47</t>
  </si>
  <si>
    <t>г. Великий Новгород, ул. Нехинская, д. 30/32</t>
  </si>
  <si>
    <t>г. Великий Новгород, ул. Нехинская, д. 32, корп. 1</t>
  </si>
  <si>
    <t>г. Великий Новгород, ул. Павла Левитта, д. 22, корп. 2</t>
  </si>
  <si>
    <t>г. Великий Новгород, ул. Попова, д. 16, корп. 1</t>
  </si>
  <si>
    <t>г. Великий Новгород, ул. Псковская, д. 44, корп. 4</t>
  </si>
  <si>
    <t>г. Великий Новгород, ул. Щусева, д. 11</t>
  </si>
  <si>
    <t>проект</t>
  </si>
  <si>
    <t>работы</t>
  </si>
  <si>
    <t>Кол-во лифтов</t>
  </si>
  <si>
    <t>Сумма по факту</t>
  </si>
  <si>
    <t xml:space="preserve">ул. Ломоносова, д. 32 </t>
  </si>
  <si>
    <t>17/2020</t>
  </si>
  <si>
    <t>968 470,67</t>
  </si>
  <si>
    <t>ООО "Рубикон"</t>
  </si>
  <si>
    <t>16/2020</t>
  </si>
  <si>
    <t>г. Старая Русса, ул. Т.Фрунзе, д. 3</t>
  </si>
  <si>
    <t>хвс</t>
  </si>
  <si>
    <t>ПУ на хвс</t>
  </si>
  <si>
    <t>во</t>
  </si>
  <si>
    <t>г. Старая Русса, ул. Георгиевская, д.12</t>
  </si>
  <si>
    <t>г. Великий Новгород, ул. Б. Московская, д. 6/12</t>
  </si>
  <si>
    <t>г. Великий Новгород, ул. Ильина, д. 17/37</t>
  </si>
  <si>
    <t>г. Великий Новгород, ул. Б. Московская, д. 11/11</t>
  </si>
  <si>
    <t>г. Великий Новгород, ул. Ильина, д. 22/42</t>
  </si>
  <si>
    <t>г. Великий Новгород, ул. Нутная, д. 10/13</t>
  </si>
  <si>
    <t>г. Великий Новгород, ул. Б. Московская, д. 16</t>
  </si>
  <si>
    <t>г. Старая Русса, ул. Крестецкая, д. 13</t>
  </si>
  <si>
    <t>г. Старая Русса, ул. Гостинодворская, д. 4/18</t>
  </si>
  <si>
    <t>г. Великий Новгород, ул. Б. Московская, д. 58/9</t>
  </si>
  <si>
    <t>г. Старая Русса, ул. Т. Фрунзе, д.2</t>
  </si>
  <si>
    <t>мкр. Кречевицы, д. 9</t>
  </si>
  <si>
    <t>мкр. Кречевицы, д. 24</t>
  </si>
  <si>
    <t>наб. р. Гзень, д.11/32</t>
  </si>
  <si>
    <t>ПУ на тс</t>
  </si>
  <si>
    <t>ул. Дворцовая, д. 4</t>
  </si>
  <si>
    <t>ул. Большая Московская, д. 6/12</t>
  </si>
  <si>
    <t>ул. Знаменская, д. 7/7</t>
  </si>
  <si>
    <t>ул. Никольская, д. 28</t>
  </si>
  <si>
    <t>ул. Ильина, д. 11/15</t>
  </si>
  <si>
    <t xml:space="preserve">ул. Посольская, д. 3 </t>
  </si>
  <si>
    <t>ПУ на эс</t>
  </si>
  <si>
    <t>25/2020</t>
  </si>
  <si>
    <t>ООО "21 Век" - ИП Сагарев Н.А.</t>
  </si>
  <si>
    <t>г.Боровичи, ул. Ленинградская, д.93</t>
  </si>
  <si>
    <t>14/2020</t>
  </si>
  <si>
    <t>г.Окуловка, ул.Заводская, д.6</t>
  </si>
  <si>
    <t>28/2020</t>
  </si>
  <si>
    <t>29/2020</t>
  </si>
  <si>
    <t>ул. Мерецкова-Волосова, д. 13</t>
  </si>
  <si>
    <t>809 559,00</t>
  </si>
  <si>
    <t>657 607,81</t>
  </si>
  <si>
    <t>ООО "Комфортстрой-ВН" - ООО"Ремстройсервис"</t>
  </si>
  <si>
    <t>ООО "Партнер-Н" - ООО "Гарант"</t>
  </si>
  <si>
    <t>743 015,87</t>
  </si>
  <si>
    <t>689 083,86</t>
  </si>
  <si>
    <t>931 444,43</t>
  </si>
  <si>
    <t>587 129,45</t>
  </si>
  <si>
    <t>804 153,84</t>
  </si>
  <si>
    <t>г. Боровичи, ул. Коммунарная, д. 52;</t>
  </si>
  <si>
    <t>г. Боровичи, ул. Коммунарная, д. 54;</t>
  </si>
  <si>
    <t>г. Боровичи, ул. Коммунарная, д. 55;</t>
  </si>
  <si>
    <t>г. Боровичи, ул. Коммунарная, д. 57;</t>
  </si>
  <si>
    <t>г. Боровичи, ул. Коммунарная, д. 61</t>
  </si>
  <si>
    <t>27/2020</t>
  </si>
  <si>
    <t>ООО "ПСП Мегаполис"</t>
  </si>
  <si>
    <t>ул.Людогоща, д.10а</t>
  </si>
  <si>
    <t>ул.Великая, 11/10</t>
  </si>
  <si>
    <t>г. Боровичи, ул. Подбельского, д. 4</t>
  </si>
  <si>
    <t>г. Боровичи, проезд Титова, д. 5</t>
  </si>
  <si>
    <t>г. Боровичи, ул. Некрасовская, д.4</t>
  </si>
  <si>
    <t>Десятинная ул., д.2</t>
  </si>
  <si>
    <t>36/2020</t>
  </si>
  <si>
    <t>33/2020</t>
  </si>
  <si>
    <t>г. Великий Новгород, ул. Мерецкова-Волосова, д. 1/1</t>
  </si>
  <si>
    <t>г. Старая Русса, мкр. Городок, д. 7</t>
  </si>
  <si>
    <t>г. Старая Русса, Возрождения, д. 16/2</t>
  </si>
  <si>
    <t>д. Ивантеево, ул. Озерная, д. 2</t>
  </si>
  <si>
    <t>д. Ивантеево, ул. Озерная, д. 4</t>
  </si>
  <si>
    <t>гс</t>
  </si>
  <si>
    <t>ООО СК"Регионстройинвест"</t>
  </si>
  <si>
    <t xml:space="preserve">г. Пестово, пер. Кленовый, д.1 </t>
  </si>
  <si>
    <t xml:space="preserve">г. Пестово, пер. Кленовый, д.3 </t>
  </si>
  <si>
    <t>г. Пестово, ул. Гагарина, д.84а</t>
  </si>
  <si>
    <t>г. Пестово, ул. Набережная Реки Меглинки, д.31</t>
  </si>
  <si>
    <t>г. Пестово, пер. Кленовый, д.3</t>
  </si>
  <si>
    <t>Валдайский р-н, с. Зимогорье, ул. Ветеранов, д.3</t>
  </si>
  <si>
    <t>г. Валдай, ул. Мелиораторов, д.3</t>
  </si>
  <si>
    <t>г. Валдай, ул. Механизаторов, д.16</t>
  </si>
  <si>
    <t>Валдайский р-н</t>
  </si>
  <si>
    <t xml:space="preserve">с. Зимогорье, ул. Ветеранов, д.3 </t>
  </si>
  <si>
    <t>9/2020</t>
  </si>
  <si>
    <t xml:space="preserve">гвс </t>
  </si>
  <si>
    <t>г. Боровичи, ул. Подбельского, д. 6</t>
  </si>
  <si>
    <t>ООО "СБ"</t>
  </si>
  <si>
    <t>21/2020</t>
  </si>
  <si>
    <t xml:space="preserve">г. Великий Новгород, Октябрьская ул., д.4, корп.1. </t>
  </si>
  <si>
    <t>будет протокол</t>
  </si>
  <si>
    <t>37/2020</t>
  </si>
  <si>
    <t>пр. Радистов, д.3</t>
  </si>
  <si>
    <t>03.08. - 09.08.</t>
  </si>
  <si>
    <t>отказ</t>
  </si>
  <si>
    <t>есть протокол, ждём решение комиссии</t>
  </si>
  <si>
    <t>ул.Десятинная, д.17, корп.3</t>
  </si>
  <si>
    <t>41/2020</t>
  </si>
  <si>
    <t>1 266 462,03</t>
  </si>
  <si>
    <t>перенос срока</t>
  </si>
  <si>
    <t>УК</t>
  </si>
  <si>
    <t>27.07.  -02.08.</t>
  </si>
  <si>
    <t>Новгородский р-н</t>
  </si>
  <si>
    <t>НТСК</t>
  </si>
  <si>
    <t>4/2019</t>
  </si>
  <si>
    <t>Строитель</t>
  </si>
  <si>
    <t>просп. Мира, д. 40, корп. 1;</t>
  </si>
  <si>
    <t>3 792 228,00</t>
  </si>
  <si>
    <t>6/2019</t>
  </si>
  <si>
    <t xml:space="preserve"> ул. Радистов, д. 1/11</t>
  </si>
  <si>
    <t>теплоснабжение</t>
  </si>
  <si>
    <t>Моисеев А.В.</t>
  </si>
  <si>
    <t>ул. Новолучанская, д. 14</t>
  </si>
  <si>
    <t>8/2019</t>
  </si>
  <si>
    <t>Инженер</t>
  </si>
  <si>
    <t>ул. Германа, д. 24</t>
  </si>
  <si>
    <t>0%  начнут после Прусской</t>
  </si>
  <si>
    <t>ул. Германа, д. 28</t>
  </si>
  <si>
    <t>ул. Козьмодемьянская, д. 6</t>
  </si>
  <si>
    <t>есть протокол на 2030 ждём решение комиссии</t>
  </si>
  <si>
    <t>отказ, есть протокол</t>
  </si>
  <si>
    <t>ул. Локомотивная, д. 7</t>
  </si>
  <si>
    <t>9/2019</t>
  </si>
  <si>
    <t>Промышленный пер., д.4;</t>
  </si>
  <si>
    <t xml:space="preserve"> 0%  будет протокол</t>
  </si>
  <si>
    <t>Большая Санкт-Петербургская ул., д. 89а;</t>
  </si>
  <si>
    <t>0 %  ст. по дому не пускает, составлен акт</t>
  </si>
  <si>
    <t>Ильина ул., д. 27</t>
  </si>
  <si>
    <t>0%  планируют начать</t>
  </si>
  <si>
    <t>ул. Мерецкова-Волосова, д. 7/1</t>
  </si>
  <si>
    <t>ул. Мерецкова-Волосова, д.9</t>
  </si>
  <si>
    <t>Студенческая ул., д. 17</t>
  </si>
  <si>
    <t>0 %   начнут после Прусской</t>
  </si>
  <si>
    <t>Яковлева ул., д. 14</t>
  </si>
  <si>
    <t>Боровичский р-н</t>
  </si>
  <si>
    <t>12/2019</t>
  </si>
  <si>
    <t>Флагман+</t>
  </si>
  <si>
    <t>ул. Свободы, д. 9</t>
  </si>
  <si>
    <t>Чудовский р-н</t>
  </si>
  <si>
    <t>Старорусский р-н</t>
  </si>
  <si>
    <t>Маловишерский р-н</t>
  </si>
  <si>
    <t>ЖБИ ГОСТ</t>
  </si>
  <si>
    <t>Хвойнинский р-н</t>
  </si>
  <si>
    <t>Мошенской р-н</t>
  </si>
  <si>
    <t>27/2019</t>
  </si>
  <si>
    <t>г. Боровичи, микрорайон 1 Раздолье, д.5</t>
  </si>
  <si>
    <t>г. Боровичи, ул. Гоголя, д.131</t>
  </si>
  <si>
    <t>г. Боровичи, ул. Фрунзе, д.10</t>
  </si>
  <si>
    <t>д. Железково, д.32</t>
  </si>
  <si>
    <t>д. Железково, д.34</t>
  </si>
  <si>
    <t>Стройторг</t>
  </si>
  <si>
    <t>Крестецкий р-н</t>
  </si>
  <si>
    <t>33/2019</t>
  </si>
  <si>
    <t>Окуловский р-н</t>
  </si>
  <si>
    <t>Персонал</t>
  </si>
  <si>
    <t>г. Окуловка, ул. Грибоедова, д.26</t>
  </si>
  <si>
    <t>г. Окуловка, ул. Рылеева, д.4</t>
  </si>
  <si>
    <t>г. Боровичи, ул. Кропоткина, д. 5</t>
  </si>
  <si>
    <t>г. Боровичи, мкр, Комбикормовый завод, д. 6</t>
  </si>
  <si>
    <t>г. Боровичи, ул. Ленинградская, д.9а</t>
  </si>
  <si>
    <t>38/2019</t>
  </si>
  <si>
    <t>ул. Московская, д. 28, корп. 3</t>
  </si>
  <si>
    <t>40/2019</t>
  </si>
  <si>
    <t>г. Валдай, ул. Студгородок, д. 1</t>
  </si>
  <si>
    <t>г. Валдай, ул. Труда, д. 15</t>
  </si>
  <si>
    <t>30-35%</t>
  </si>
  <si>
    <t>д. Ивантеево, ул. Озерная, д. 3</t>
  </si>
  <si>
    <t>98% к даче, готовят документы</t>
  </si>
  <si>
    <t>48/2019</t>
  </si>
  <si>
    <t>ХВС</t>
  </si>
  <si>
    <t>Новолучанская ул., д.4</t>
  </si>
  <si>
    <t>152 050,64</t>
  </si>
  <si>
    <t>0%  протокол</t>
  </si>
  <si>
    <t>Новолучанская ул., д.39</t>
  </si>
  <si>
    <t>80 489,62</t>
  </si>
  <si>
    <t>0%  будет протокол</t>
  </si>
  <si>
    <t>г. Старая Русса, ул.Воскресенская, д.2/1</t>
  </si>
  <si>
    <t>г. Старая Русса, ул.Клубная, д.31</t>
  </si>
  <si>
    <t>г. Старая Русса, ул. Крестецкая, д.11</t>
  </si>
  <si>
    <t>г. Старая Русса, ул.Радищева, д.7</t>
  </si>
  <si>
    <t>г. Старая Русса, ул.Санкт-Петербургская, д.12</t>
  </si>
  <si>
    <t>будет отказ</t>
  </si>
  <si>
    <t>г. Старая Русса, ул.Санкт -Петербургская, д.20</t>
  </si>
  <si>
    <t>не работают</t>
  </si>
  <si>
    <t>наб. реки Гзень, д.1</t>
  </si>
  <si>
    <t>Большая Московская ул., д.49</t>
  </si>
  <si>
    <t>уточняют с УК</t>
  </si>
  <si>
    <t>Белова ул., д. 10</t>
  </si>
  <si>
    <t>только стояки уточняют с УК</t>
  </si>
  <si>
    <t>ул. Черняховского, д.84</t>
  </si>
  <si>
    <t>перенос на 2030, ждем решение комиссии</t>
  </si>
  <si>
    <t>отказ, будет протокол</t>
  </si>
  <si>
    <t>50/2019</t>
  </si>
  <si>
    <t>Тихвинская, д. 2</t>
  </si>
  <si>
    <t>1 502 118,89</t>
  </si>
  <si>
    <t>собств. не пустили из-за отсуствия учёта</t>
  </si>
  <si>
    <t>Чудинцева ул., д. 7</t>
  </si>
  <si>
    <t>1 643 545,61</t>
  </si>
  <si>
    <t>50% кроме стояков, планируют работы</t>
  </si>
  <si>
    <t>ГВС</t>
  </si>
  <si>
    <t>г. Валдай, Карла Маркса ул., д. 5</t>
  </si>
  <si>
    <t>1 073 077,30</t>
  </si>
  <si>
    <t>0%  проект не устраивает собственников</t>
  </si>
  <si>
    <t>г. Валдай, Реченская ул., д.3</t>
  </si>
  <si>
    <t>1 498 441,00</t>
  </si>
  <si>
    <t>отказ, будет протокол. Составлен акт</t>
  </si>
  <si>
    <t>ЭЭ+ПУ</t>
  </si>
  <si>
    <t>57/2019</t>
  </si>
  <si>
    <t>г. Окуловка, пер. Парковый, д. 3</t>
  </si>
  <si>
    <t>СиРиУс</t>
  </si>
  <si>
    <t>39/2019</t>
  </si>
  <si>
    <t>Прусская ул., д.3</t>
  </si>
  <si>
    <t>Прусская ул., д.5/21</t>
  </si>
  <si>
    <t>наб.р.Гзень, д.4</t>
  </si>
  <si>
    <t>0 %  готовят протокол</t>
  </si>
  <si>
    <t>Большая Санкт-Петербургская ул., д.85</t>
  </si>
  <si>
    <t>перенос, ждем решение комиссии</t>
  </si>
  <si>
    <t>Великолукская ул., д.10</t>
  </si>
  <si>
    <t>отказ, ждем решение комиссии</t>
  </si>
  <si>
    <t>ул.Германа, д.12</t>
  </si>
  <si>
    <t>Козьмодемьянская ул., д.7</t>
  </si>
  <si>
    <t>перенос, ждём решение комиссии</t>
  </si>
  <si>
    <t>ул.Людогоща, д.10</t>
  </si>
  <si>
    <t>0%  протокол переноса срока</t>
  </si>
  <si>
    <t>18/2019</t>
  </si>
  <si>
    <t>ул. Черняховского, д.80</t>
  </si>
  <si>
    <t>г. Валдай, ул. Механизаторов, д.15</t>
  </si>
  <si>
    <t>д. Костково, ул. Молодежная, д.3</t>
  </si>
  <si>
    <t>д. Костково, ул. Молодежная, д.4</t>
  </si>
  <si>
    <t>д. Борки, ул. Покровского, д. 1</t>
  </si>
  <si>
    <t>р.п. Крестцы, пер. Механизаторов,д. 13</t>
  </si>
  <si>
    <t>р.п. Крестцы, ул. Новохоловская, д. 39</t>
  </si>
  <si>
    <t>г. Старая Русса, ул. Крестецкая, д.1</t>
  </si>
  <si>
    <t>г. Старая Русса, ул. Плодопитомник, д.2</t>
  </si>
  <si>
    <t>г. Старая Русса, ул. Яковлева, д.57</t>
  </si>
  <si>
    <t>г. Чудово, ул. Титова, д.9</t>
  </si>
  <si>
    <t>г. Старая Русса, ул. Воскресенская, д.7</t>
  </si>
  <si>
    <t>г. Старая Русса, ул. Санкт-Петербургская, д.4</t>
  </si>
  <si>
    <t>отказ собсвееников, письмо в ОМС</t>
  </si>
  <si>
    <t>д. Захарьино, ул. Центральная, д.8</t>
  </si>
  <si>
    <t>п. Тесово-Нетыльский, Новый пер., д.3</t>
  </si>
  <si>
    <t>р.п. Панковка, ул. Заводская, д.15</t>
  </si>
  <si>
    <t>Десятинная ул., д.14</t>
  </si>
  <si>
    <t xml:space="preserve"> г. Малая Вишера, ул. Мерецкова,д. 4</t>
  </si>
  <si>
    <t>Парковая ул., д.15а</t>
  </si>
  <si>
    <t>Предтеченская ул., д.4</t>
  </si>
  <si>
    <t>ООО "Развитие"</t>
  </si>
  <si>
    <t>ул. Радистов, д.3</t>
  </si>
  <si>
    <t>акты фиксации отказа, протокол, ждем решение комиссии</t>
  </si>
  <si>
    <t xml:space="preserve"> ул. Рогатица, д.26</t>
  </si>
  <si>
    <t>с. Песь, ул. Сосновая, д.15</t>
  </si>
  <si>
    <t>д. Ореховно, д.2</t>
  </si>
  <si>
    <t>д. Костково, ул. Молодежная, д.1</t>
  </si>
  <si>
    <t>15/2019</t>
  </si>
  <si>
    <t xml:space="preserve">р. п. Кулотино, просп. Советский, д. 1 </t>
  </si>
  <si>
    <t>блокированная застройка, письмо в адм. №РФК-414-И от 07.02.2020</t>
  </si>
  <si>
    <t>61сс/2019</t>
  </si>
  <si>
    <t>д. Трубичино д. 38</t>
  </si>
  <si>
    <t>1 655 937,20</t>
  </si>
  <si>
    <t>34/2019</t>
  </si>
  <si>
    <t>г. Окуловка, ул. Кирова, д. 10а</t>
  </si>
  <si>
    <t>62/2019</t>
  </si>
  <si>
    <t>п. Подберезье, ул. Новая, д. 1</t>
  </si>
  <si>
    <t>0%  после Прусской</t>
  </si>
  <si>
    <t>отказ есть протокол</t>
  </si>
  <si>
    <t>0% будет протокол</t>
  </si>
  <si>
    <t>ст. по дому не пускает, акт составлен</t>
  </si>
  <si>
    <t>40%   задержка из-за жильцов</t>
  </si>
  <si>
    <t>98% готовят документы</t>
  </si>
  <si>
    <t>есть протокол</t>
  </si>
  <si>
    <t>0%  уточнение работ УК</t>
  </si>
  <si>
    <t>0%  только стояки, уточн. УК</t>
  </si>
  <si>
    <t>будет перенос срока</t>
  </si>
  <si>
    <t>50% кроме стояков, хотят начать</t>
  </si>
  <si>
    <t>0% проект не устраивает собствеников</t>
  </si>
  <si>
    <t>отказ, будет протокол, акт составлен</t>
  </si>
  <si>
    <t>0% ждут протокол отказа</t>
  </si>
  <si>
    <t>0% нет собств.1 этаже , где ввод. состав.акт</t>
  </si>
  <si>
    <t>нет собств.1 эт.,где ввод, акты составлены</t>
  </si>
  <si>
    <t>0% протокол</t>
  </si>
  <si>
    <t>с. Опеченский Посад, линия 2-я, д.155</t>
  </si>
  <si>
    <t>перенос сроков, новые даты</t>
  </si>
  <si>
    <t>вычесть из просрочки срок с даты протокола до 1 мая</t>
  </si>
  <si>
    <t>вычесть из просрочки срок с даты протокола до 25 мая</t>
  </si>
  <si>
    <t>перенос по комиссии на 2020-2022, новые даты</t>
  </si>
  <si>
    <t>10.08. - 16.08.</t>
  </si>
  <si>
    <t>расторжение</t>
  </si>
  <si>
    <t>0 % нет решения собственников о увеличении стоимости</t>
  </si>
  <si>
    <t>72%  очень медленно</t>
  </si>
  <si>
    <t>7%   медленно, т. к. работает 1 работник</t>
  </si>
  <si>
    <t>98% проверка документов</t>
  </si>
  <si>
    <t>есть протокол о переносе на 2025, ждём решение комиссии</t>
  </si>
  <si>
    <t>50% не работают</t>
  </si>
  <si>
    <t>проект не устраив. Собств.</t>
  </si>
  <si>
    <t>акт</t>
  </si>
  <si>
    <t>31/2020</t>
  </si>
  <si>
    <t>ул.Черняховского, д.84</t>
  </si>
  <si>
    <t>ул.Славная, д.35/20</t>
  </si>
  <si>
    <t>Персонал - Стройторг</t>
  </si>
  <si>
    <t>26/2020</t>
  </si>
  <si>
    <t>ООО "РГК"</t>
  </si>
  <si>
    <t>ул. Германа, д. 6</t>
  </si>
  <si>
    <t>Сырковское шоссе, д. 32</t>
  </si>
  <si>
    <t>г. Валдай, ул. Мелиораторов, д. 11</t>
  </si>
  <si>
    <t xml:space="preserve">д. Выскодно-2, д. 15 </t>
  </si>
  <si>
    <t>17.08. - 23.08.</t>
  </si>
  <si>
    <t>44сс/2020</t>
  </si>
  <si>
    <t>ул. Б. Санкт-Петербургская, д. 150, корп. 2</t>
  </si>
  <si>
    <t>ул. Б. Санкт-Петербургская, д. 136, корп. 1</t>
  </si>
  <si>
    <t>гвс</t>
  </si>
  <si>
    <t>1 353 409,95</t>
  </si>
  <si>
    <t>493 371,66</t>
  </si>
  <si>
    <t>гвс+ПУ</t>
  </si>
  <si>
    <t>тс</t>
  </si>
  <si>
    <t>хвс+ПУ</t>
  </si>
  <si>
    <t>Любытинский р-н, с. Зарубино, ул. Зеленая, д.12</t>
  </si>
  <si>
    <t>р.п. Любытино, ул. Советов, д.127</t>
  </si>
  <si>
    <t>р.п. Любытино, ул. Советов, д.133</t>
  </si>
  <si>
    <t>р.п. Любытино, ул. Советов, д.139</t>
  </si>
  <si>
    <t xml:space="preserve">ул. Радистов, д.1 </t>
  </si>
  <si>
    <t>Псковская ул., д.2</t>
  </si>
  <si>
    <t xml:space="preserve">Козьмодемьянская ул., д.7  </t>
  </si>
  <si>
    <t>22/2020</t>
  </si>
  <si>
    <t xml:space="preserve">с. Зарубино, ул. Зеленая, д.16 </t>
  </si>
  <si>
    <t>с. Зарубино, ул. Пролетарская, д.3а</t>
  </si>
  <si>
    <t>сдают</t>
  </si>
  <si>
    <t>12 % тоько розлив в подвале</t>
  </si>
  <si>
    <t>60 % ждут ответ полиции</t>
  </si>
  <si>
    <t>50 % от прошлого года</t>
  </si>
  <si>
    <t>будет перенос</t>
  </si>
  <si>
    <t>проект не устраив. Собственников</t>
  </si>
  <si>
    <t>письмо УК о переносе ввода</t>
  </si>
  <si>
    <t>сост. Акт о не допуске ст дома</t>
  </si>
  <si>
    <t>24.08. - 30.08.</t>
  </si>
  <si>
    <t>31.08. - 06.09.</t>
  </si>
  <si>
    <t>43/2020</t>
  </si>
  <si>
    <t>ООО "РЕМСТРОЙПРОГРЕСС"</t>
  </si>
  <si>
    <t>Волотовский р-он</t>
  </si>
  <si>
    <t>п. Волот, ул. Строителей, д. 15</t>
  </si>
  <si>
    <t>1 340 455,32</t>
  </si>
  <si>
    <t>документы на проверке</t>
  </si>
  <si>
    <t>будет составлен акт</t>
  </si>
  <si>
    <t>нет собств.1 эт.,где ввод, акты сост</t>
  </si>
  <si>
    <t xml:space="preserve">перенос сроков, новые даты </t>
  </si>
  <si>
    <t>перенос сроков, новые даты Протокол переноса на 2021 год</t>
  </si>
  <si>
    <t>перенос сроков, новые даты Протокол переноса на 2025 год</t>
  </si>
  <si>
    <t>начинают по стоякам</t>
  </si>
  <si>
    <t>07.09. - 13.09.</t>
  </si>
  <si>
    <t>выполнен собственниками, перенос по комиссии на боле поздний</t>
  </si>
  <si>
    <t>50/2020</t>
  </si>
  <si>
    <t>п.Лычково, пер.Железнодорожный, д.6</t>
  </si>
  <si>
    <t>51/2020</t>
  </si>
  <si>
    <t>ул.Мерецкова-Волосова, д.13</t>
  </si>
  <si>
    <t>ООО "СК "МЭГАСТРОЙ"</t>
  </si>
  <si>
    <t>Перенос срока на 2026-2028. Расторгнут</t>
  </si>
  <si>
    <t>Перенос на весенне-летний период 2021</t>
  </si>
  <si>
    <t>Протокол  отказа. Ждем решение комисии</t>
  </si>
  <si>
    <t>перенос сроков, новые даты, сдан</t>
  </si>
  <si>
    <t>14.09. - 20.09.</t>
  </si>
  <si>
    <t>21.09. - 27.09.</t>
  </si>
  <si>
    <t>письмо от адм о переносе, сдан</t>
  </si>
  <si>
    <t>Расторгнут в одностороннем порядке</t>
  </si>
  <si>
    <t>28.09. - 04.10.</t>
  </si>
  <si>
    <t>вычесть из просрочки срок с даты протокола до 1 мая, сдан</t>
  </si>
  <si>
    <t>55/2020</t>
  </si>
  <si>
    <t>Валдай, ул. Карла Маркса, д. 5</t>
  </si>
  <si>
    <t>Валдайский р-н, п. Рощино, д. 3</t>
  </si>
  <si>
    <t>г. Валдай, ул. Павлова, д. 32А</t>
  </si>
  <si>
    <t>57/2020</t>
  </si>
  <si>
    <t>ООО "Стройторг"</t>
  </si>
  <si>
    <t>г. Боровичи, ул. Подбельского, д. 36</t>
  </si>
  <si>
    <t>30/2020</t>
  </si>
  <si>
    <t>перенос на 2029-2031 годы (комиссия)</t>
  </si>
  <si>
    <t>53/2020</t>
  </si>
  <si>
    <t>ООО "РУС-ТЭК ЭНЕРГОАУДИТ"</t>
  </si>
  <si>
    <t>ул. Предтеченская, д. 9</t>
  </si>
  <si>
    <t>ул.Радистов, д.23</t>
  </si>
  <si>
    <t>п.Крестцы, пер.Механизаторов, д.13</t>
  </si>
  <si>
    <t>ул.Радистов, д.3</t>
  </si>
  <si>
    <t>пр.А. Корсунова, д.38, корпус 3 (ссРО)</t>
  </si>
  <si>
    <t>12.10. - 18.10.</t>
  </si>
  <si>
    <t>14 дней</t>
  </si>
  <si>
    <t>после отоп</t>
  </si>
  <si>
    <t>35/2020</t>
  </si>
  <si>
    <t>р.п. Любытино, ул. Боровичская, д. 48</t>
  </si>
  <si>
    <t>р.п. Любытино, ул. В. Иванова, д. 41</t>
  </si>
  <si>
    <t>р.п. Любытино, ул. В. Иванова, д. 45</t>
  </si>
  <si>
    <t>р.п. Любытино, ул. В. Иванова, д. 45А</t>
  </si>
  <si>
    <t>р.п. Любытино, ул. Советов, д. 101</t>
  </si>
  <si>
    <t>р.п. Любытино, ул. Советов, д. 27</t>
  </si>
  <si>
    <t>с. Зарубино, ул. 1 Мая, д. 34</t>
  </si>
  <si>
    <t>ООО "СиРиУс"</t>
  </si>
  <si>
    <t>19.10. - 25.10.</t>
  </si>
  <si>
    <t>47/2020</t>
  </si>
  <si>
    <t>ул. Тимура Фрунзе-Оловянка, д. 4</t>
  </si>
  <si>
    <t>24/2020</t>
  </si>
  <si>
    <t>г. Валдай, ул. Ленина, д. 8</t>
  </si>
  <si>
    <t>ул. Б. Московская, д. 6/12</t>
  </si>
  <si>
    <t>ул. Ильина, д. 12/28</t>
  </si>
  <si>
    <t>ул. Никольская, д. 26/30</t>
  </si>
  <si>
    <t>ул. Никольская, д. 37</t>
  </si>
  <si>
    <t>ул. Никольская, д. 18/16</t>
  </si>
  <si>
    <t>ул. Славная, д. 26</t>
  </si>
  <si>
    <t>ул. Посольская, д. 3</t>
  </si>
  <si>
    <t>г. Боровичи, ул. Коммунарная, д. 41</t>
  </si>
  <si>
    <t>перенос на 2021, должны делать</t>
  </si>
  <si>
    <t>56/2020</t>
  </si>
  <si>
    <t>ул. Б. Московская, д. 92</t>
  </si>
  <si>
    <t>34/2020</t>
  </si>
  <si>
    <t>г. Валдай, ул. Ленина, д. 18а</t>
  </si>
  <si>
    <t>г. Валдай, ул. Мелиораторов, д. 3</t>
  </si>
  <si>
    <t>г. Валдай, ул. Механизаторов, д. 16</t>
  </si>
  <si>
    <t>г. Валдай, ул. Октябрьская, д. 12а</t>
  </si>
  <si>
    <t>ул. Псковская, д. 8</t>
  </si>
  <si>
    <t>26.10. - 01.11.</t>
  </si>
  <si>
    <t>48/2020</t>
  </si>
  <si>
    <t>г.Боровичи, ул.Ленинградская, д. 32</t>
  </si>
  <si>
    <t>много актов фиксации отказов, принесли протокол 02.10.2020, перенос по комиссии</t>
  </si>
  <si>
    <t>65/2020</t>
  </si>
  <si>
    <t>г. Старая Русса, ул. Санкт-Петербургская, д. 44/1</t>
  </si>
  <si>
    <t>г. Старая Русса, ул. Александровская, д. 6/10</t>
  </si>
  <si>
    <t>г. Старая Русса, ул. Санкт-Петербургская, д. 4</t>
  </si>
  <si>
    <t>д. Борисово, ул. Центральная, д. 4</t>
  </si>
  <si>
    <t>Протокол замены вида работ. На комиссии</t>
  </si>
  <si>
    <t>66/2020</t>
  </si>
  <si>
    <t xml:space="preserve">р.п. Кулотино, пр. Советский, д. 4 </t>
  </si>
  <si>
    <t>ООО "Гарант"</t>
  </si>
  <si>
    <t>07.12. - 13.12.</t>
  </si>
  <si>
    <t>61/2020</t>
  </si>
  <si>
    <t>р.п. Любытино ул. Советов, д. 27</t>
  </si>
  <si>
    <t>д. Большой городок, ул. Магистральная, д. 29</t>
  </si>
  <si>
    <t>д. Большой городок, ул. Магистральная, д. 27</t>
  </si>
  <si>
    <t>п. Тёсово-Нетыльский, ул. Возрождения, д. 4</t>
  </si>
  <si>
    <t>п. Тёсово-Нетыльский, ул. Возрождения, д. 9</t>
  </si>
  <si>
    <t>п. Тёсово-Нетыльский, ул. Матросова, д. 1/6</t>
  </si>
  <si>
    <t>п. Тёсово-Нетыльский, ул. Матросова, д. 2</t>
  </si>
  <si>
    <t>п. Тёсово-Нетыльский, ул. Матросова, д. 4</t>
  </si>
  <si>
    <t>п. Тёсово-Нетыльский, ул. Матросова, д. 5</t>
  </si>
  <si>
    <t>п. Тёсово-Нетыльский, ул. Матросова, д. 6</t>
  </si>
  <si>
    <t>п. Тёсово-Нетыльский, ул. Советская, д. 1б</t>
  </si>
  <si>
    <t>п. Тёсово-Нетыльский, ул. Советская, д. 2б</t>
  </si>
  <si>
    <t>п. Тёсово-Нетыльский, ул. Советская, д. 2г</t>
  </si>
  <si>
    <t>п. Тёсово-Нетыльский, ул. Советская, д. 5</t>
  </si>
  <si>
    <t>п. Тёсово-Нетыльский, ул. Советская, д. 6</t>
  </si>
  <si>
    <t>70/2020</t>
  </si>
  <si>
    <t>38/2020</t>
  </si>
  <si>
    <t>г. Чудово, пер. Базовский, д. 2</t>
  </si>
  <si>
    <t>г. Чудово, ул. Большевиков, д. 13</t>
  </si>
  <si>
    <t>г. Чудово, ул. Вокзальная, д. 1</t>
  </si>
  <si>
    <t>г. Чудово, ул. Губина, д. 10</t>
  </si>
  <si>
    <t>с. Грузино, ул. Гречишникова, д. 6</t>
  </si>
  <si>
    <t>72/2020</t>
  </si>
  <si>
    <t>ООО "РГК" - Саша Костыль</t>
  </si>
  <si>
    <t>г. Малая Вишера, ул. Северная, д. 3</t>
  </si>
  <si>
    <t>д. Ермолино, д. 23</t>
  </si>
  <si>
    <t>д. Новониколаевское, д. 39</t>
  </si>
  <si>
    <t>д. Трубичино, д. 186</t>
  </si>
  <si>
    <t>с. Бронница, ул. Березки, д. 42</t>
  </si>
  <si>
    <t>г. Старая Русса, ул. Введенская, д. 9</t>
  </si>
  <si>
    <t>д. Давыдово, д. 42</t>
  </si>
  <si>
    <t>д. Сергово, д. 1</t>
  </si>
  <si>
    <t>д. Чечулино, ул. Воцкая, д. 2</t>
  </si>
  <si>
    <t>с. Бронница, ул. Бронницкая, д. 156а</t>
  </si>
  <si>
    <t>ул. Белова, д. 16</t>
  </si>
  <si>
    <t>п. Волховский, ул. Дачная, д. 4</t>
  </si>
  <si>
    <t>73/2020</t>
  </si>
  <si>
    <t>ООО "СК Гарант"</t>
  </si>
  <si>
    <t>49/2020</t>
  </si>
  <si>
    <t>ул. Рогатица, д. 17</t>
  </si>
  <si>
    <t>ул. Белова, д. 10</t>
  </si>
  <si>
    <t>ул. Новолучанская, д. 39</t>
  </si>
  <si>
    <t>д. Борки, ул. Покровского, д. 2</t>
  </si>
  <si>
    <t>д. Гостцы, ул. Молодежная, д .1</t>
  </si>
  <si>
    <t>д. Захарьино,  ул. Рахманинова, д. 12</t>
  </si>
  <si>
    <t>д. Сырково,  ул. Лесная, д. 1</t>
  </si>
  <si>
    <t>д. Сырково, пер. Технический, д. 4</t>
  </si>
  <si>
    <t>ул. Студенческая, д. 9</t>
  </si>
  <si>
    <t>69/2020</t>
  </si>
  <si>
    <t>г. Валдай, просп. Васильева, д. 36</t>
  </si>
  <si>
    <t>г. Валдай, ул. Луначарского, д. 19а</t>
  </si>
  <si>
    <t>г. Валдай, ул. Песчаная, д. 19</t>
  </si>
  <si>
    <t>г. Валдай, ул. Песчаная, д. 8</t>
  </si>
  <si>
    <t>п. Рощино, д. 3</t>
  </si>
  <si>
    <t>с. Яжелбицы, ул. Усадьба, д. 16</t>
  </si>
  <si>
    <t>68/2020</t>
  </si>
  <si>
    <t>58/2020</t>
  </si>
  <si>
    <t>г. Чудово, ул. Большевиков д. 9</t>
  </si>
  <si>
    <t>71/2020</t>
  </si>
  <si>
    <t xml:space="preserve">г. Старая Русса, ул. Введенская, д. 3 </t>
  </si>
  <si>
    <t>г. Старая Русса, ул. Введенская, д. 7</t>
  </si>
  <si>
    <t>г. Старая Русса, ул. Минеральная, д. 1/17</t>
  </si>
  <si>
    <t>г. Старая Русса, ул. Гостинодворская, д. 16</t>
  </si>
  <si>
    <t>г. Старая Русса, ул. Минеральная, д. 29</t>
  </si>
  <si>
    <t>г. Старая Русса, ул. Возрождения, д. 30</t>
  </si>
  <si>
    <t>ИП Сапронов С.Ю.</t>
  </si>
  <si>
    <t>76/2020</t>
  </si>
  <si>
    <t>г. Боровичи, б-р. Школьный, д. 2</t>
  </si>
  <si>
    <t>г. Боровичи, наб. 60 лет Октября, д. 5</t>
  </si>
  <si>
    <t>г. Боровичи, наб. 60 лет Октября, д. 6</t>
  </si>
  <si>
    <t>г. Боровичи, ул. В. Бианки, д. 9</t>
  </si>
  <si>
    <t>г. Боровичи, ул. Гоголя, д. 115</t>
  </si>
  <si>
    <t>г. Боровичи, б-р. Школьный, д. 11</t>
  </si>
  <si>
    <t>г. Боровичи, ул. Рабочая, д. 21</t>
  </si>
  <si>
    <t>д. Прошково, д. 11</t>
  </si>
  <si>
    <t>г. Боровичи, ул. Ленинградская, д. 73</t>
  </si>
  <si>
    <t>г. Боровичи, ул. Загородная, д. 24</t>
  </si>
  <si>
    <t>г. Боровичи, ул. Революции, д. 4а</t>
  </si>
  <si>
    <t>г. Боровичи, ул. Гоголя, д. 156а</t>
  </si>
  <si>
    <t>эс</t>
  </si>
  <si>
    <t>г. Боровичи, микрорайон Комбикормовый завод, д.6</t>
  </si>
  <si>
    <t>45/2020</t>
  </si>
  <si>
    <t>г. Малая Вишера, ул. Лесозаготовителей, д. 28</t>
  </si>
  <si>
    <t>г. Малая Вишера, ул. Лесозаготовителей, д. 30</t>
  </si>
  <si>
    <t>г. Малая Вишера, ул. 50 лет Октября, д. 3</t>
  </si>
  <si>
    <t>ООО "СДМ"</t>
  </si>
  <si>
    <t>59/2020</t>
  </si>
  <si>
    <t>г. Пестово, ул. Устюженское шоссе, д. 18</t>
  </si>
  <si>
    <t>г. Пестово, ул. Производственная, д. 16а</t>
  </si>
  <si>
    <t>г. Пестово, ул. Гоголя, д. 14</t>
  </si>
  <si>
    <t>74/2020</t>
  </si>
  <si>
    <t>г. Валдай, ул. Молодежная, д. 7</t>
  </si>
  <si>
    <t>д. Зелёная Роща, д. 1</t>
  </si>
  <si>
    <t xml:space="preserve"> д. Ижицы, д. 43</t>
  </si>
  <si>
    <t>р. п. Крестцы, ул. Строителей, д. 7а</t>
  </si>
  <si>
    <t>40/2020</t>
  </si>
  <si>
    <t>г. Окуловка, ул. Островского, д. 38</t>
  </si>
  <si>
    <t>г. Окуловка, ул. Островского, д. 42 корп. 1</t>
  </si>
  <si>
    <t>наб. р. Гзень, д. 1</t>
  </si>
  <si>
    <t>80/2020</t>
  </si>
  <si>
    <t>д. Село-Гора, д. 2</t>
  </si>
  <si>
    <t>д. Чечулино, заезд ДРП, д. 1</t>
  </si>
  <si>
    <t>г. Старая Русса, ул. Красных Зорь, д. 2</t>
  </si>
  <si>
    <t>п. Тёсово-Нетыльский, ул. Советская, д. 2а</t>
  </si>
  <si>
    <t>п. Тёсово-Нетыльский, пер. Малый, д.4</t>
  </si>
  <si>
    <t>75/2020</t>
  </si>
  <si>
    <t>д. Новоселицы, ул. Молодежная, д. 9</t>
  </si>
  <si>
    <t>д. Новоселицы, ул. Центральная, д. 110</t>
  </si>
  <si>
    <t>д. Савино, ул. Центральная, д. 5</t>
  </si>
  <si>
    <t>р. п. Панковка, ул. Первомайская, д. 1</t>
  </si>
  <si>
    <t>п. Волховец, ул. Пионерская, д. 19</t>
  </si>
  <si>
    <t>д. Григорово, ул. Центральная, д. 3</t>
  </si>
  <si>
    <t>77/2020</t>
  </si>
  <si>
    <t>г. Пестово, ул. Производственная, д. 21</t>
  </si>
  <si>
    <t>г. Пестово, ул. Славная, д. 12</t>
  </si>
  <si>
    <t>г. Пестово, ул. Славная, д. 38</t>
  </si>
  <si>
    <t>г. Пестово, ул. Советская, д. 30</t>
  </si>
  <si>
    <t>г. Пестово, ул. Соловьева, д. 20</t>
  </si>
  <si>
    <t>г. Пестово, ул. Соловьева, д. 24</t>
  </si>
  <si>
    <t>г. Пестово, ул. Соловьева, д. 36</t>
  </si>
  <si>
    <t>г. Пестово, ул. Соловьева, д. 38а</t>
  </si>
  <si>
    <t>г. Пестово, ул. Устюженское шоссе, д. 16</t>
  </si>
  <si>
    <t>г. Пестово, ул. Чапаева, д. 16</t>
  </si>
  <si>
    <t>г. Пестово, ул. Чапаева, д. 12А</t>
  </si>
  <si>
    <t>78/2020</t>
  </si>
  <si>
    <t>г. Валдай, ул. Луначарского,  д. 19а</t>
  </si>
  <si>
    <t xml:space="preserve">д. Ивантеево, ул. Озёрная, д. 2 </t>
  </si>
  <si>
    <t xml:space="preserve">д. Ивантеево, ул. Озёрная, д. 3 </t>
  </si>
  <si>
    <t xml:space="preserve">д. Ивантеево, ул. Озёрная, д. 4 </t>
  </si>
  <si>
    <t xml:space="preserve">д. Ивантеево, ул. Озёрная, д. 5 </t>
  </si>
  <si>
    <t>д. Ивантеево, ул. Озёрная, д. 6</t>
  </si>
  <si>
    <t>д. Костково, ул. Молодежная, д. 1</t>
  </si>
  <si>
    <t>д. Костково, ул. Молодежная, д. 2</t>
  </si>
  <si>
    <t>д. Семёновщина, д. 91</t>
  </si>
  <si>
    <t>д. Семёновщина, д. 92</t>
  </si>
  <si>
    <t>с. Зимогорье, ул. Ветеранов, д. 5</t>
  </si>
  <si>
    <t>79/2020</t>
  </si>
  <si>
    <t xml:space="preserve">д. Вольная Горка, д. 88 </t>
  </si>
  <si>
    <t xml:space="preserve">д. Новое Овсино, ул. Совхозная, д. 3 </t>
  </si>
  <si>
    <t xml:space="preserve">д. Новое Овсино, ул. Совхозная, д. 6 </t>
  </si>
  <si>
    <t>г. Великий Новгород, ул. Зелинского, д. 29</t>
  </si>
  <si>
    <t>г. Великий Новгород, ул. Щитная, д. 4/9</t>
  </si>
  <si>
    <t>р. п. Шимск, ул. Ленина, д. 29а</t>
  </si>
  <si>
    <t xml:space="preserve">р. п. Парфино, ул. Мира, д. 17а </t>
  </si>
  <si>
    <t>с. Марёво, ул. Октябрьская, д. 18</t>
  </si>
  <si>
    <t>Марёвский р-он</t>
  </si>
  <si>
    <t>54/2020</t>
  </si>
  <si>
    <t>г. Боровичи, пл. 1 Мая, д. 3</t>
  </si>
  <si>
    <t>г. Боровичи, ул. Кузнецова, д. 5</t>
  </si>
  <si>
    <t>г. Боровичи, ул. Парковая, д. 21</t>
  </si>
  <si>
    <t>г. Боровичи, ул. Сушанская, д. 10</t>
  </si>
  <si>
    <t>82/2020</t>
  </si>
  <si>
    <t>д. Сырково, пер. Технический, д. 2</t>
  </si>
  <si>
    <t>Адрес</t>
  </si>
  <si>
    <t>ООО "Евровид" - ООО "Новстрой"</t>
  </si>
  <si>
    <t>81/2020</t>
  </si>
  <si>
    <t>ул. Псковская, д. 22</t>
  </si>
  <si>
    <t>83/2020</t>
  </si>
  <si>
    <t>п. Песь, ул. Спорта, д. 4</t>
  </si>
  <si>
    <t>п. Песь, ул. Спорта, д. 6</t>
  </si>
  <si>
    <t>п. Песь, пер. Почтовый, д. 6</t>
  </si>
  <si>
    <t>д. Остахново, ул. Весенняя, д. 6</t>
  </si>
  <si>
    <t>р.п. Хвойная, ул. Васильева, д. 11</t>
  </si>
  <si>
    <t xml:space="preserve">расторгнут   </t>
  </si>
  <si>
    <t>выше пределки, пойдут в суд</t>
  </si>
  <si>
    <t>52/2020</t>
  </si>
  <si>
    <t>г. Пестово, ул. Производственная, д. 22</t>
  </si>
  <si>
    <t>88/2020</t>
  </si>
  <si>
    <t>р. п. Демянск, ул. 25 Октября, д. 4</t>
  </si>
  <si>
    <t>р. п. Демянск, ул. 25 Октября, д. 9</t>
  </si>
  <si>
    <t>р. п. Демянск, ул. Новая, д. 2</t>
  </si>
  <si>
    <t>р. п. Демянск, ул. Черняховского, д. 20</t>
  </si>
  <si>
    <t>86/2020</t>
  </si>
  <si>
    <t>с. Залучье, ул. Победы, д. 18</t>
  </si>
  <si>
    <t>Залучье с, ул. Рендакова, д. 42</t>
  </si>
  <si>
    <t>г. Холм, ул. Р. Люксембург, д. 27</t>
  </si>
  <si>
    <t>с. Поддорье, ул. Октябрьская, д. 4</t>
  </si>
  <si>
    <t>с. Поддорье, ул. Октябрьская, д. 10</t>
  </si>
  <si>
    <t>д. Подберезье, ул. Школа-интернат, д. 1</t>
  </si>
  <si>
    <t>г. Боровичи, б-р. Школьный, д. 17</t>
  </si>
  <si>
    <t>г. Боровичи, б-р. Школьный, д. 4</t>
  </si>
  <si>
    <t>р.п. Хвойная, ул. Вокзальная, д. 17</t>
  </si>
  <si>
    <t>63/2020</t>
  </si>
  <si>
    <t>п. Юбилейный, ул. Юности, д. 3</t>
  </si>
  <si>
    <t>д. Ореховно, д. 2</t>
  </si>
  <si>
    <t>Мошенской р-он</t>
  </si>
  <si>
    <t>ИП Дмитриев С.В.</t>
  </si>
  <si>
    <t>60/2020</t>
  </si>
  <si>
    <t>г. Старая Русса, ул. Дзержинского, д. 4</t>
  </si>
  <si>
    <t>д. Медниково, ул. 40 лет Победы, д. 4</t>
  </si>
  <si>
    <t>д. Медниково, ул. 40 лет Победы, д. 6</t>
  </si>
  <si>
    <t>г. Старая Русса, ул. Крестецкая, д. 11</t>
  </si>
  <si>
    <t>г. Старая Русса, ул. Красных Зорь, д.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</si>
</sst>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9.1999999999999993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C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/>
  </cellStyleXfs>
  <cellXfs count="44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wrapText="1"/>
    </xf>
    <xf numFmtId="9" fontId="1" fillId="0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14" fontId="1" fillId="3" borderId="1" xfId="0" applyNumberFormat="1" applyFont="1" applyFill="1" applyBorder="1" applyAlignment="1">
      <alignment horizontal="left" wrapText="1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/>
    </xf>
    <xf numFmtId="9" fontId="6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/>
    <xf numFmtId="49" fontId="3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/>
    <xf numFmtId="49" fontId="0" fillId="0" borderId="0" xfId="0" applyNumberFormat="1" applyFill="1" applyBorder="1" applyAlignment="1">
      <alignment horizontal="left"/>
    </xf>
    <xf numFmtId="0" fontId="1" fillId="3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9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/>
    <xf numFmtId="9" fontId="1" fillId="0" borderId="1" xfId="0" applyNumberFormat="1" applyFont="1" applyFill="1" applyBorder="1" applyAlignment="1"/>
    <xf numFmtId="14" fontId="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/>
    <xf numFmtId="0" fontId="1" fillId="0" borderId="1" xfId="0" applyFont="1" applyBorder="1" applyAlignment="1">
      <alignment horizontal="right" wrapText="1"/>
    </xf>
    <xf numFmtId="0" fontId="1" fillId="0" borderId="1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14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/>
    <xf numFmtId="0" fontId="9" fillId="0" borderId="1" xfId="0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wrapText="1"/>
    </xf>
    <xf numFmtId="4" fontId="1" fillId="0" borderId="0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14" fontId="1" fillId="0" borderId="4" xfId="0" applyNumberFormat="1" applyFont="1" applyFill="1" applyBorder="1" applyAlignment="1">
      <alignment horizontal="left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4" fontId="0" fillId="0" borderId="1" xfId="0" applyNumberForma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/>
    <xf numFmtId="0" fontId="1" fillId="0" borderId="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left"/>
    </xf>
    <xf numFmtId="9" fontId="1" fillId="4" borderId="1" xfId="0" applyNumberFormat="1" applyFont="1" applyFill="1" applyBorder="1" applyAlignment="1">
      <alignment horizontal="left"/>
    </xf>
    <xf numFmtId="9" fontId="1" fillId="4" borderId="1" xfId="0" applyNumberFormat="1" applyFont="1" applyFill="1" applyBorder="1" applyAlignment="1"/>
    <xf numFmtId="0" fontId="0" fillId="4" borderId="0" xfId="0" applyFill="1" applyAlignment="1">
      <alignment horizontal="center"/>
    </xf>
    <xf numFmtId="0" fontId="1" fillId="4" borderId="1" xfId="0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/>
    </xf>
    <xf numFmtId="0" fontId="0" fillId="4" borderId="0" xfId="0" applyFill="1" applyAlignment="1">
      <alignment horizontal="center" vertical="center" wrapText="1"/>
    </xf>
    <xf numFmtId="49" fontId="1" fillId="4" borderId="1" xfId="0" applyNumberFormat="1" applyFont="1" applyFill="1" applyBorder="1" applyAlignment="1"/>
    <xf numFmtId="0" fontId="8" fillId="4" borderId="1" xfId="0" applyFont="1" applyFill="1" applyBorder="1" applyAlignment="1"/>
    <xf numFmtId="0" fontId="6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right"/>
    </xf>
    <xf numFmtId="14" fontId="6" fillId="0" borderId="1" xfId="0" applyNumberFormat="1" applyFont="1" applyFill="1" applyBorder="1" applyAlignment="1">
      <alignment horizontal="right"/>
    </xf>
    <xf numFmtId="14" fontId="1" fillId="0" borderId="1" xfId="0" applyNumberFormat="1" applyFont="1" applyFill="1" applyBorder="1" applyAlignment="1">
      <alignment horizontal="right" vertical="center" wrapText="1"/>
    </xf>
    <xf numFmtId="14" fontId="1" fillId="0" borderId="3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/>
    </xf>
    <xf numFmtId="14" fontId="1" fillId="0" borderId="4" xfId="0" applyNumberFormat="1" applyFont="1" applyFill="1" applyBorder="1" applyAlignment="1">
      <alignment horizontal="left" vertical="center" wrapText="1"/>
    </xf>
    <xf numFmtId="9" fontId="6" fillId="4" borderId="1" xfId="0" applyNumberFormat="1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49" fontId="6" fillId="4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9" fontId="1" fillId="4" borderId="1" xfId="0" applyNumberFormat="1" applyFont="1" applyFill="1" applyBorder="1" applyAlignment="1">
      <alignment horizontal="left" wrapText="1"/>
    </xf>
    <xf numFmtId="49" fontId="1" fillId="4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/>
    </xf>
    <xf numFmtId="0" fontId="6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6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2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right"/>
    </xf>
    <xf numFmtId="0" fontId="0" fillId="3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left" wrapText="1"/>
    </xf>
    <xf numFmtId="9" fontId="1" fillId="0" borderId="0" xfId="0" applyNumberFormat="1" applyFont="1" applyFill="1" applyBorder="1" applyAlignment="1">
      <alignment horizontal="left"/>
    </xf>
    <xf numFmtId="9" fontId="1" fillId="0" borderId="0" xfId="0" applyNumberFormat="1" applyFont="1" applyFill="1" applyBorder="1" applyAlignment="1"/>
    <xf numFmtId="14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4" fontId="2" fillId="0" borderId="0" xfId="0" applyNumberFormat="1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9" fontId="1" fillId="0" borderId="0" xfId="0" applyNumberFormat="1" applyFont="1" applyFill="1" applyBorder="1" applyAlignment="1">
      <alignment horizontal="left" vertical="center" wrapText="1"/>
    </xf>
    <xf numFmtId="9" fontId="2" fillId="0" borderId="0" xfId="0" applyNumberFormat="1" applyFont="1" applyFill="1" applyBorder="1" applyAlignment="1">
      <alignment horizontal="left" vertical="center" wrapText="1"/>
    </xf>
    <xf numFmtId="9" fontId="2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6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right"/>
    </xf>
    <xf numFmtId="9" fontId="6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left"/>
    </xf>
    <xf numFmtId="9" fontId="3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/>
    <xf numFmtId="0" fontId="1" fillId="0" borderId="0" xfId="0" applyFont="1" applyFill="1" applyBorder="1" applyAlignment="1">
      <alignment horizontal="right" vertical="center" wrapText="1"/>
    </xf>
    <xf numFmtId="9" fontId="1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9" fontId="1" fillId="0" borderId="0" xfId="1" applyNumberFormat="1" applyFont="1" applyFill="1" applyBorder="1" applyAlignment="1">
      <alignment horizontal="left"/>
    </xf>
    <xf numFmtId="9" fontId="1" fillId="0" borderId="0" xfId="1" applyNumberFormat="1" applyFont="1" applyFill="1" applyBorder="1" applyAlignment="1"/>
    <xf numFmtId="9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wrapText="1"/>
    </xf>
    <xf numFmtId="4" fontId="1" fillId="0" borderId="0" xfId="1" applyNumberFormat="1" applyFont="1" applyFill="1" applyBorder="1" applyAlignment="1">
      <alignment horizontal="left"/>
    </xf>
    <xf numFmtId="9" fontId="1" fillId="0" borderId="0" xfId="0" applyNumberFormat="1" applyFont="1" applyFill="1" applyBorder="1" applyAlignment="1">
      <alignment horizontal="left" wrapText="1"/>
    </xf>
    <xf numFmtId="4" fontId="1" fillId="0" borderId="0" xfId="0" applyNumberFormat="1" applyFont="1" applyFill="1" applyBorder="1" applyAlignment="1">
      <alignment horizontal="left" wrapText="1"/>
    </xf>
    <xf numFmtId="9" fontId="6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0" fontId="19" fillId="0" borderId="0" xfId="0" applyFont="1" applyFill="1" applyBorder="1" applyAlignment="1">
      <alignment vertical="center" wrapText="1"/>
    </xf>
    <xf numFmtId="4" fontId="1" fillId="0" borderId="0" xfId="0" applyNumberFormat="1" applyFont="1" applyFill="1" applyBorder="1"/>
    <xf numFmtId="0" fontId="19" fillId="0" borderId="0" xfId="0" applyFont="1" applyFill="1" applyBorder="1" applyAlignment="1">
      <alignment wrapText="1"/>
    </xf>
    <xf numFmtId="14" fontId="6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justify" vertical="center" wrapText="1"/>
    </xf>
    <xf numFmtId="0" fontId="15" fillId="0" borderId="0" xfId="0" applyFont="1" applyFill="1" applyBorder="1" applyAlignment="1">
      <alignment vertical="center" wrapText="1"/>
    </xf>
    <xf numFmtId="4" fontId="6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/>
    <xf numFmtId="0" fontId="15" fillId="0" borderId="0" xfId="0" applyFont="1" applyFill="1" applyBorder="1" applyAlignment="1">
      <alignment horizontal="justify" vertical="center" wrapText="1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Fill="1" applyBorder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/>
    </xf>
    <xf numFmtId="9" fontId="0" fillId="0" borderId="0" xfId="0" applyNumberFormat="1" applyFill="1" applyBorder="1" applyAlignment="1">
      <alignment horizontal="left"/>
    </xf>
    <xf numFmtId="0" fontId="21" fillId="0" borderId="0" xfId="0" applyFont="1" applyFill="1" applyBorder="1" applyAlignment="1">
      <alignment vertical="center"/>
    </xf>
    <xf numFmtId="14" fontId="0" fillId="0" borderId="0" xfId="0" applyNumberFormat="1" applyFill="1" applyBorder="1" applyAlignment="1">
      <alignment horizontal="left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9" fontId="6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vertical="center" wrapText="1"/>
    </xf>
    <xf numFmtId="4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9" fontId="10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/>
    <xf numFmtId="4" fontId="6" fillId="0" borderId="1" xfId="0" applyNumberFormat="1" applyFont="1" applyFill="1" applyBorder="1" applyAlignment="1">
      <alignment horizontal="right"/>
    </xf>
    <xf numFmtId="14" fontId="6" fillId="0" borderId="1" xfId="0" applyNumberFormat="1" applyFont="1" applyFill="1" applyBorder="1" applyAlignment="1">
      <alignment horizontal="left"/>
    </xf>
    <xf numFmtId="14" fontId="6" fillId="6" borderId="1" xfId="0" applyNumberFormat="1" applyFont="1" applyFill="1" applyBorder="1" applyAlignment="1">
      <alignment horizontal="left"/>
    </xf>
    <xf numFmtId="14" fontId="6" fillId="6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center"/>
    </xf>
    <xf numFmtId="9" fontId="2" fillId="0" borderId="1" xfId="0" applyNumberFormat="1" applyFont="1" applyFill="1" applyBorder="1" applyAlignment="1">
      <alignment vertical="center" wrapText="1"/>
    </xf>
    <xf numFmtId="9" fontId="6" fillId="0" borderId="1" xfId="0" applyNumberFormat="1" applyFont="1" applyFill="1" applyBorder="1" applyAlignment="1"/>
    <xf numFmtId="0" fontId="1" fillId="0" borderId="1" xfId="0" applyFont="1" applyFill="1" applyBorder="1" applyAlignment="1">
      <alignment vertical="top" wrapText="1"/>
    </xf>
    <xf numFmtId="49" fontId="6" fillId="4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right"/>
    </xf>
    <xf numFmtId="14" fontId="6" fillId="4" borderId="1" xfId="0" applyNumberFormat="1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vertical="center" wrapText="1"/>
    </xf>
    <xf numFmtId="14" fontId="1" fillId="4" borderId="1" xfId="0" applyNumberFormat="1" applyFont="1" applyFill="1" applyBorder="1" applyAlignment="1">
      <alignment horizontal="left" vertical="center" wrapText="1"/>
    </xf>
    <xf numFmtId="4" fontId="6" fillId="4" borderId="1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4" fontId="6" fillId="4" borderId="1" xfId="0" applyNumberFormat="1" applyFont="1" applyFill="1" applyBorder="1"/>
    <xf numFmtId="14" fontId="6" fillId="4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5" fillId="4" borderId="1" xfId="0" applyFont="1" applyFill="1" applyBorder="1" applyAlignment="1">
      <alignment horizontal="left" wrapText="1"/>
    </xf>
    <xf numFmtId="4" fontId="6" fillId="4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9" fontId="8" fillId="4" borderId="1" xfId="0" applyNumberFormat="1" applyFont="1" applyFill="1" applyBorder="1" applyAlignment="1">
      <alignment horizontal="left"/>
    </xf>
    <xf numFmtId="9" fontId="6" fillId="4" borderId="1" xfId="1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justify" vertical="center" wrapText="1"/>
    </xf>
    <xf numFmtId="0" fontId="15" fillId="4" borderId="1" xfId="0" applyFont="1" applyFill="1" applyBorder="1"/>
    <xf numFmtId="49" fontId="6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vertical="top" wrapText="1"/>
    </xf>
    <xf numFmtId="14" fontId="6" fillId="8" borderId="1" xfId="0" applyNumberFormat="1" applyFont="1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/>
    <xf numFmtId="0" fontId="1" fillId="8" borderId="1" xfId="0" applyNumberFormat="1" applyFont="1" applyFill="1" applyBorder="1" applyAlignment="1">
      <alignment horizontal="left"/>
    </xf>
    <xf numFmtId="49" fontId="1" fillId="8" borderId="1" xfId="0" applyNumberFormat="1" applyFont="1" applyFill="1" applyBorder="1" applyAlignment="1">
      <alignment horizontal="left"/>
    </xf>
    <xf numFmtId="9" fontId="1" fillId="8" borderId="1" xfId="0" applyNumberFormat="1" applyFont="1" applyFill="1" applyBorder="1" applyAlignment="1">
      <alignment horizontal="left"/>
    </xf>
    <xf numFmtId="49" fontId="6" fillId="8" borderId="1" xfId="0" applyNumberFormat="1" applyFont="1" applyFill="1" applyBorder="1" applyAlignment="1">
      <alignment horizontal="left"/>
    </xf>
    <xf numFmtId="49" fontId="1" fillId="8" borderId="1" xfId="0" applyNumberFormat="1" applyFont="1" applyFill="1" applyBorder="1" applyAlignment="1"/>
    <xf numFmtId="14" fontId="1" fillId="8" borderId="1" xfId="0" applyNumberFormat="1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6" fillId="8" borderId="1" xfId="0" applyFont="1" applyFill="1" applyBorder="1" applyAlignment="1">
      <alignment horizontal="left"/>
    </xf>
    <xf numFmtId="0" fontId="1" fillId="8" borderId="1" xfId="0" applyFont="1" applyFill="1" applyBorder="1" applyAlignment="1"/>
    <xf numFmtId="9" fontId="6" fillId="8" borderId="1" xfId="0" applyNumberFormat="1" applyFont="1" applyFill="1" applyBorder="1" applyAlignment="1">
      <alignment horizontal="left"/>
    </xf>
    <xf numFmtId="9" fontId="1" fillId="8" borderId="1" xfId="0" applyNumberFormat="1" applyFont="1" applyFill="1" applyBorder="1" applyAlignment="1"/>
    <xf numFmtId="0" fontId="3" fillId="8" borderId="1" xfId="0" applyFont="1" applyFill="1" applyBorder="1" applyAlignment="1">
      <alignment horizontal="left"/>
    </xf>
    <xf numFmtId="0" fontId="6" fillId="8" borderId="1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horizontal="left" vertical="center" wrapText="1"/>
    </xf>
    <xf numFmtId="4" fontId="6" fillId="8" borderId="1" xfId="0" applyNumberFormat="1" applyFont="1" applyFill="1" applyBorder="1" applyAlignment="1">
      <alignment horizontal="left"/>
    </xf>
    <xf numFmtId="4" fontId="6" fillId="8" borderId="1" xfId="0" applyNumberFormat="1" applyFont="1" applyFill="1" applyBorder="1" applyAlignment="1">
      <alignment horizontal="right"/>
    </xf>
    <xf numFmtId="0" fontId="8" fillId="8" borderId="1" xfId="0" applyFont="1" applyFill="1" applyBorder="1" applyAlignment="1"/>
    <xf numFmtId="0" fontId="1" fillId="8" borderId="0" xfId="0" applyFont="1" applyFill="1" applyBorder="1" applyAlignment="1">
      <alignment horizontal="left"/>
    </xf>
    <xf numFmtId="0" fontId="1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6" fillId="8" borderId="1" xfId="0" applyFont="1" applyFill="1" applyBorder="1" applyAlignment="1">
      <alignment horizontal="left" vertical="center" wrapText="1"/>
    </xf>
    <xf numFmtId="4" fontId="6" fillId="8" borderId="1" xfId="0" applyNumberFormat="1" applyFont="1" applyFill="1" applyBorder="1" applyAlignment="1">
      <alignment horizontal="left" vertical="center" wrapText="1"/>
    </xf>
    <xf numFmtId="4" fontId="6" fillId="8" borderId="1" xfId="0" applyNumberFormat="1" applyFont="1" applyFill="1" applyBorder="1" applyAlignment="1">
      <alignment horizontal="right" vertical="center" wrapText="1"/>
    </xf>
    <xf numFmtId="9" fontId="6" fillId="8" borderId="1" xfId="0" applyNumberFormat="1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wrapText="1"/>
    </xf>
    <xf numFmtId="0" fontId="6" fillId="8" borderId="1" xfId="0" applyFont="1" applyFill="1" applyBorder="1"/>
    <xf numFmtId="0" fontId="15" fillId="8" borderId="1" xfId="0" applyFont="1" applyFill="1" applyBorder="1" applyAlignment="1">
      <alignment vertical="center" wrapText="1"/>
    </xf>
    <xf numFmtId="0" fontId="15" fillId="8" borderId="1" xfId="0" applyFont="1" applyFill="1" applyBorder="1"/>
    <xf numFmtId="14" fontId="6" fillId="8" borderId="1" xfId="0" applyNumberFormat="1" applyFont="1" applyFill="1" applyBorder="1" applyAlignment="1">
      <alignment horizontal="center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/>
    <xf numFmtId="4" fontId="1" fillId="8" borderId="1" xfId="0" applyNumberFormat="1" applyFont="1" applyFill="1" applyBorder="1" applyAlignment="1">
      <alignment horizontal="right"/>
    </xf>
    <xf numFmtId="14" fontId="1" fillId="8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4" fontId="6" fillId="8" borderId="1" xfId="0" applyNumberFormat="1" applyFont="1" applyFill="1" applyBorder="1"/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8" borderId="0" xfId="0" applyFont="1" applyFill="1" applyBorder="1" applyAlignment="1"/>
    <xf numFmtId="0" fontId="1" fillId="8" borderId="0" xfId="0" applyFont="1" applyFill="1" applyBorder="1"/>
    <xf numFmtId="0" fontId="1" fillId="4" borderId="1" xfId="0" applyFont="1" applyFill="1" applyBorder="1" applyAlignment="1">
      <alignment horizontal="left"/>
    </xf>
    <xf numFmtId="49" fontId="12" fillId="0" borderId="1" xfId="0" applyNumberFormat="1" applyFont="1" applyBorder="1" applyAlignment="1">
      <alignment horizontal="left" wrapText="1"/>
    </xf>
    <xf numFmtId="9" fontId="6" fillId="4" borderId="1" xfId="0" applyNumberFormat="1" applyFont="1" applyFill="1" applyBorder="1" applyAlignment="1">
      <alignment horizontal="left" wrapText="1"/>
    </xf>
    <xf numFmtId="9" fontId="6" fillId="0" borderId="1" xfId="0" applyNumberFormat="1" applyFont="1" applyBorder="1" applyAlignment="1">
      <alignment horizontal="left" wrapText="1"/>
    </xf>
    <xf numFmtId="0" fontId="12" fillId="4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12" fillId="8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  <xf numFmtId="0" fontId="3" fillId="8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3" fillId="8" borderId="1" xfId="0" applyFont="1" applyFill="1" applyBorder="1" applyAlignment="1">
      <alignment horizontal="left" wrapText="1"/>
    </xf>
    <xf numFmtId="0" fontId="3" fillId="8" borderId="1" xfId="0" applyNumberFormat="1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horizontal="left" wrapText="1"/>
    </xf>
    <xf numFmtId="0" fontId="0" fillId="0" borderId="0" xfId="0" applyNumberFormat="1" applyFill="1" applyBorder="1" applyAlignment="1">
      <alignment horizontal="left" wrapText="1"/>
    </xf>
    <xf numFmtId="49" fontId="0" fillId="0" borderId="0" xfId="0" applyNumberFormat="1" applyFon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left" wrapText="1"/>
    </xf>
    <xf numFmtId="0" fontId="1" fillId="4" borderId="1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right"/>
    </xf>
    <xf numFmtId="9" fontId="6" fillId="8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/>
    </xf>
    <xf numFmtId="49" fontId="6" fillId="8" borderId="1" xfId="0" applyNumberFormat="1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9" fontId="6" fillId="8" borderId="1" xfId="1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6" fillId="0" borderId="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justify" vertical="center"/>
    </xf>
    <xf numFmtId="0" fontId="6" fillId="0" borderId="4" xfId="0" applyFont="1" applyFill="1" applyBorder="1" applyAlignment="1"/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9" fillId="0" borderId="1" xfId="0" applyFont="1" applyFill="1" applyBorder="1" applyAlignment="1">
      <alignment vertical="center" wrapText="1"/>
    </xf>
    <xf numFmtId="4" fontId="6" fillId="0" borderId="0" xfId="0" applyNumberFormat="1" applyFont="1" applyFill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/>
    <xf numFmtId="4" fontId="6" fillId="0" borderId="3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left"/>
    </xf>
    <xf numFmtId="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/>
    </xf>
  </cellXfs>
  <cellStyles count="5">
    <cellStyle name="Обычный" xfId="0" builtinId="0"/>
    <cellStyle name="Обычный 2" xfId="2"/>
    <cellStyle name="Обычный 2 2" xfId="4"/>
    <cellStyle name="Пояснение 2" xfId="3"/>
    <cellStyle name="Процентный" xfId="1" builtinId="5"/>
  </cellStyles>
  <dxfs count="82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3300"/>
      <color rgb="FFFF896D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2482"/>
  <sheetViews>
    <sheetView tabSelected="1" zoomScaleNormal="100" workbookViewId="0">
      <pane xSplit="4" ySplit="1" topLeftCell="F2" activePane="bottomRight" state="frozen"/>
      <selection activeCell="B1" sqref="B1"/>
      <selection pane="topRight" activeCell="F1" sqref="F1"/>
      <selection pane="bottomLeft" activeCell="B2" sqref="B2"/>
      <selection pane="bottomRight" activeCell="C1" sqref="C1"/>
    </sheetView>
  </sheetViews>
  <sheetFormatPr defaultColWidth="9.109375" defaultRowHeight="14.4" x14ac:dyDescent="0.3"/>
  <cols>
    <col min="1" max="1" width="10.5546875" style="431" customWidth="1"/>
    <col min="2" max="2" width="23.44140625" style="431" customWidth="1"/>
    <col min="3" max="3" width="49.6640625" style="433" bestFit="1" customWidth="1"/>
    <col min="4" max="4" width="17.88671875" style="434" customWidth="1"/>
    <col min="5" max="5" width="19.5546875" style="430" customWidth="1"/>
    <col min="6" max="6" width="46.21875" style="54" bestFit="1" customWidth="1"/>
    <col min="7" max="7" width="11.5546875" style="111" customWidth="1"/>
    <col min="8" max="8" width="12.109375" style="111" customWidth="1"/>
    <col min="9" max="16384" width="9.109375" style="34"/>
  </cols>
  <sheetData>
    <row r="1" spans="1:8" ht="63.75" customHeight="1" x14ac:dyDescent="0.3">
      <c r="A1" s="435" t="s">
        <v>11</v>
      </c>
      <c r="B1" s="435" t="s">
        <v>162</v>
      </c>
      <c r="C1" s="436" t="s">
        <v>834</v>
      </c>
      <c r="D1" s="435" t="s">
        <v>8</v>
      </c>
      <c r="E1" s="437" t="s">
        <v>14</v>
      </c>
      <c r="F1" s="435" t="s">
        <v>5</v>
      </c>
      <c r="G1" s="438" t="s">
        <v>12</v>
      </c>
      <c r="H1" s="438" t="s">
        <v>13</v>
      </c>
    </row>
    <row r="2" spans="1:8" x14ac:dyDescent="0.3">
      <c r="A2" s="5" t="s">
        <v>27</v>
      </c>
      <c r="B2" s="126" t="s">
        <v>165</v>
      </c>
      <c r="C2" s="13" t="s">
        <v>26</v>
      </c>
      <c r="D2" s="87" t="s">
        <v>2</v>
      </c>
      <c r="E2" s="91">
        <v>387910.73</v>
      </c>
      <c r="F2" s="126" t="s">
        <v>28</v>
      </c>
    </row>
    <row r="3" spans="1:8" x14ac:dyDescent="0.3">
      <c r="A3" s="5" t="s">
        <v>27</v>
      </c>
      <c r="B3" s="126" t="s">
        <v>165</v>
      </c>
      <c r="C3" s="13" t="s">
        <v>26</v>
      </c>
      <c r="D3" s="88" t="s">
        <v>3</v>
      </c>
      <c r="E3" s="91">
        <v>3186820.08</v>
      </c>
      <c r="F3" s="126" t="s">
        <v>28</v>
      </c>
    </row>
    <row r="4" spans="1:8" x14ac:dyDescent="0.3">
      <c r="A4" s="5" t="s">
        <v>31</v>
      </c>
      <c r="B4" s="126" t="s">
        <v>163</v>
      </c>
      <c r="C4" s="13" t="s">
        <v>29</v>
      </c>
      <c r="D4" s="88" t="s">
        <v>564</v>
      </c>
      <c r="E4" s="91">
        <v>985848.78</v>
      </c>
      <c r="F4" s="126" t="s">
        <v>153</v>
      </c>
      <c r="G4" s="111">
        <v>43910</v>
      </c>
      <c r="H4" s="111">
        <v>43943</v>
      </c>
    </row>
    <row r="5" spans="1:8" s="35" customFormat="1" x14ac:dyDescent="0.3">
      <c r="A5" s="410" t="s">
        <v>31</v>
      </c>
      <c r="B5" s="412" t="s">
        <v>163</v>
      </c>
      <c r="C5" s="413" t="s">
        <v>30</v>
      </c>
      <c r="D5" s="414" t="s">
        <v>564</v>
      </c>
      <c r="E5" s="108">
        <v>1524401.2999999998</v>
      </c>
      <c r="F5" s="16" t="s">
        <v>25</v>
      </c>
      <c r="G5" s="112">
        <v>43913</v>
      </c>
      <c r="H5" s="112">
        <v>43943</v>
      </c>
    </row>
    <row r="6" spans="1:8" x14ac:dyDescent="0.3">
      <c r="A6" s="5" t="s">
        <v>38</v>
      </c>
      <c r="B6" s="89" t="s">
        <v>166</v>
      </c>
      <c r="C6" s="13" t="s">
        <v>32</v>
      </c>
      <c r="D6" s="88" t="s">
        <v>760</v>
      </c>
      <c r="E6" s="91">
        <v>587666.75</v>
      </c>
      <c r="F6" s="126" t="s">
        <v>186</v>
      </c>
      <c r="G6" s="111">
        <v>43917</v>
      </c>
      <c r="H6" s="111">
        <v>43930</v>
      </c>
    </row>
    <row r="7" spans="1:8" x14ac:dyDescent="0.3">
      <c r="A7" s="5" t="s">
        <v>38</v>
      </c>
      <c r="B7" s="89" t="s">
        <v>167</v>
      </c>
      <c r="C7" s="415" t="s">
        <v>33</v>
      </c>
      <c r="D7" s="88" t="s">
        <v>760</v>
      </c>
      <c r="E7" s="91">
        <v>121312.17</v>
      </c>
      <c r="F7" s="126" t="s">
        <v>186</v>
      </c>
      <c r="G7" s="111">
        <v>43959</v>
      </c>
      <c r="H7" s="111">
        <v>43965</v>
      </c>
    </row>
    <row r="8" spans="1:8" x14ac:dyDescent="0.3">
      <c r="A8" s="5" t="s">
        <v>38</v>
      </c>
      <c r="B8" s="89" t="s">
        <v>168</v>
      </c>
      <c r="C8" s="13" t="s">
        <v>34</v>
      </c>
      <c r="D8" s="88" t="s">
        <v>760</v>
      </c>
      <c r="E8" s="91">
        <v>198009.78</v>
      </c>
      <c r="F8" s="126" t="s">
        <v>186</v>
      </c>
      <c r="G8" s="111">
        <v>43945</v>
      </c>
      <c r="H8" s="111">
        <v>43958</v>
      </c>
    </row>
    <row r="9" spans="1:8" x14ac:dyDescent="0.3">
      <c r="A9" s="5" t="s">
        <v>38</v>
      </c>
      <c r="B9" s="89" t="s">
        <v>164</v>
      </c>
      <c r="C9" s="13" t="s">
        <v>35</v>
      </c>
      <c r="D9" s="88" t="s">
        <v>760</v>
      </c>
      <c r="E9" s="91">
        <v>136369.5</v>
      </c>
      <c r="F9" s="126" t="s">
        <v>186</v>
      </c>
      <c r="G9" s="111">
        <v>43924</v>
      </c>
      <c r="H9" s="111">
        <v>43937</v>
      </c>
    </row>
    <row r="10" spans="1:8" x14ac:dyDescent="0.3">
      <c r="A10" s="5" t="s">
        <v>38</v>
      </c>
      <c r="B10" s="89" t="s">
        <v>164</v>
      </c>
      <c r="C10" s="85" t="s">
        <v>156</v>
      </c>
      <c r="D10" s="88" t="s">
        <v>760</v>
      </c>
      <c r="E10" s="91">
        <v>440252.6</v>
      </c>
      <c r="F10" s="126" t="s">
        <v>186</v>
      </c>
      <c r="G10" s="111">
        <v>43917</v>
      </c>
      <c r="H10" s="111">
        <v>43930</v>
      </c>
    </row>
    <row r="11" spans="1:8" x14ac:dyDescent="0.3">
      <c r="A11" s="5" t="s">
        <v>38</v>
      </c>
      <c r="B11" s="89" t="s">
        <v>164</v>
      </c>
      <c r="C11" s="13" t="s">
        <v>36</v>
      </c>
      <c r="D11" s="88" t="s">
        <v>760</v>
      </c>
      <c r="E11" s="91">
        <v>136369.5</v>
      </c>
      <c r="F11" s="126" t="s">
        <v>186</v>
      </c>
      <c r="G11" s="111">
        <v>43931</v>
      </c>
      <c r="H11" s="111">
        <v>43944</v>
      </c>
    </row>
    <row r="12" spans="1:8" x14ac:dyDescent="0.3">
      <c r="A12" s="5" t="s">
        <v>38</v>
      </c>
      <c r="B12" s="89" t="s">
        <v>169</v>
      </c>
      <c r="C12" s="13" t="s">
        <v>37</v>
      </c>
      <c r="D12" s="88" t="s">
        <v>760</v>
      </c>
      <c r="E12" s="91">
        <v>106562.85</v>
      </c>
      <c r="F12" s="126" t="s">
        <v>186</v>
      </c>
      <c r="G12" s="111">
        <v>43952</v>
      </c>
      <c r="H12" s="111">
        <v>43965</v>
      </c>
    </row>
    <row r="13" spans="1:8" x14ac:dyDescent="0.3">
      <c r="A13" s="5" t="s">
        <v>38</v>
      </c>
      <c r="B13" s="8" t="s">
        <v>170</v>
      </c>
      <c r="C13" s="13" t="s">
        <v>171</v>
      </c>
      <c r="D13" s="88" t="s">
        <v>760</v>
      </c>
      <c r="E13" s="91">
        <v>232566.34</v>
      </c>
      <c r="F13" s="126" t="s">
        <v>186</v>
      </c>
      <c r="G13" s="111">
        <v>43938</v>
      </c>
      <c r="H13" s="111">
        <v>43951</v>
      </c>
    </row>
    <row r="14" spans="1:8" x14ac:dyDescent="0.3">
      <c r="A14" s="5" t="s">
        <v>54</v>
      </c>
      <c r="B14" s="126" t="s">
        <v>166</v>
      </c>
      <c r="C14" s="13" t="s">
        <v>39</v>
      </c>
      <c r="D14" s="15" t="s">
        <v>53</v>
      </c>
      <c r="E14" s="91">
        <v>1534314.12</v>
      </c>
      <c r="F14" s="126" t="s">
        <v>28</v>
      </c>
      <c r="G14" s="111">
        <v>43931</v>
      </c>
      <c r="H14" s="111">
        <v>43965</v>
      </c>
    </row>
    <row r="15" spans="1:8" x14ac:dyDescent="0.3">
      <c r="A15" s="5" t="s">
        <v>54</v>
      </c>
      <c r="B15" s="126" t="s">
        <v>0</v>
      </c>
      <c r="C15" s="416" t="s">
        <v>40</v>
      </c>
      <c r="D15" s="15" t="s">
        <v>53</v>
      </c>
      <c r="E15" s="91">
        <v>4911809.62</v>
      </c>
      <c r="F15" s="126" t="s">
        <v>148</v>
      </c>
      <c r="G15" s="111">
        <v>43917</v>
      </c>
      <c r="H15" s="111">
        <v>43972</v>
      </c>
    </row>
    <row r="16" spans="1:8" x14ac:dyDescent="0.3">
      <c r="A16" s="5" t="s">
        <v>54</v>
      </c>
      <c r="B16" s="126" t="s">
        <v>0</v>
      </c>
      <c r="C16" s="416" t="s">
        <v>41</v>
      </c>
      <c r="D16" s="15" t="s">
        <v>53</v>
      </c>
      <c r="E16" s="91">
        <v>2084849.38</v>
      </c>
      <c r="F16" s="126" t="s">
        <v>159</v>
      </c>
      <c r="G16" s="111">
        <v>43938</v>
      </c>
      <c r="H16" s="111">
        <v>43979</v>
      </c>
    </row>
    <row r="17" spans="1:8" x14ac:dyDescent="0.3">
      <c r="A17" s="5" t="s">
        <v>54</v>
      </c>
      <c r="B17" s="126" t="s">
        <v>0</v>
      </c>
      <c r="C17" s="416" t="s">
        <v>42</v>
      </c>
      <c r="D17" s="15" t="s">
        <v>53</v>
      </c>
      <c r="E17" s="417">
        <v>2027523.16</v>
      </c>
      <c r="F17" s="126" t="s">
        <v>159</v>
      </c>
      <c r="G17" s="111">
        <v>43931</v>
      </c>
      <c r="H17" s="111">
        <v>43972</v>
      </c>
    </row>
    <row r="18" spans="1:8" x14ac:dyDescent="0.3">
      <c r="A18" s="5" t="s">
        <v>54</v>
      </c>
      <c r="B18" s="8" t="s">
        <v>173</v>
      </c>
      <c r="C18" s="416" t="s">
        <v>43</v>
      </c>
      <c r="D18" s="15" t="s">
        <v>53</v>
      </c>
      <c r="E18" s="91">
        <v>2203532.58</v>
      </c>
      <c r="F18" s="126" t="s">
        <v>28</v>
      </c>
      <c r="G18" s="111">
        <v>43917</v>
      </c>
      <c r="H18" s="111">
        <v>43958</v>
      </c>
    </row>
    <row r="19" spans="1:8" x14ac:dyDescent="0.3">
      <c r="A19" s="5" t="s">
        <v>54</v>
      </c>
      <c r="B19" s="126" t="s">
        <v>167</v>
      </c>
      <c r="C19" s="13" t="s">
        <v>44</v>
      </c>
      <c r="D19" s="15" t="s">
        <v>53</v>
      </c>
      <c r="E19" s="91">
        <v>1901496.49</v>
      </c>
      <c r="F19" s="126" t="s">
        <v>28</v>
      </c>
      <c r="G19" s="111">
        <v>43924</v>
      </c>
      <c r="H19" s="111">
        <v>43965</v>
      </c>
    </row>
    <row r="20" spans="1:8" x14ac:dyDescent="0.3">
      <c r="A20" s="5" t="s">
        <v>54</v>
      </c>
      <c r="B20" s="89" t="s">
        <v>167</v>
      </c>
      <c r="C20" s="416" t="s">
        <v>45</v>
      </c>
      <c r="D20" s="87" t="s">
        <v>53</v>
      </c>
      <c r="E20" s="91">
        <v>2087379.38</v>
      </c>
      <c r="F20" s="126" t="s">
        <v>28</v>
      </c>
      <c r="G20" s="111">
        <v>43931</v>
      </c>
      <c r="H20" s="111">
        <v>43972</v>
      </c>
    </row>
    <row r="21" spans="1:8" x14ac:dyDescent="0.3">
      <c r="A21" s="5" t="s">
        <v>54</v>
      </c>
      <c r="B21" s="89" t="s">
        <v>167</v>
      </c>
      <c r="C21" s="13" t="s">
        <v>46</v>
      </c>
      <c r="D21" s="87" t="s">
        <v>53</v>
      </c>
      <c r="E21" s="91">
        <v>1894459.03</v>
      </c>
      <c r="F21" s="126" t="s">
        <v>152</v>
      </c>
      <c r="G21" s="111">
        <v>43938</v>
      </c>
      <c r="H21" s="111">
        <v>43979</v>
      </c>
    </row>
    <row r="22" spans="1:8" s="411" customFormat="1" x14ac:dyDescent="0.25">
      <c r="A22" s="5" t="s">
        <v>54</v>
      </c>
      <c r="B22" s="89" t="s">
        <v>167</v>
      </c>
      <c r="C22" s="416" t="s">
        <v>47</v>
      </c>
      <c r="D22" s="87" t="s">
        <v>53</v>
      </c>
      <c r="E22" s="109">
        <v>1397536.1</v>
      </c>
      <c r="F22" s="126" t="s">
        <v>28</v>
      </c>
      <c r="G22" s="111">
        <v>43931</v>
      </c>
      <c r="H22" s="111">
        <v>43965</v>
      </c>
    </row>
    <row r="23" spans="1:8" x14ac:dyDescent="0.3">
      <c r="A23" s="5" t="s">
        <v>54</v>
      </c>
      <c r="B23" s="418" t="s">
        <v>174</v>
      </c>
      <c r="C23" s="416" t="s">
        <v>172</v>
      </c>
      <c r="D23" s="87" t="s">
        <v>53</v>
      </c>
      <c r="E23" s="91">
        <v>743263.78</v>
      </c>
      <c r="F23" s="126" t="s">
        <v>152</v>
      </c>
      <c r="G23" s="111">
        <v>43924</v>
      </c>
      <c r="H23" s="111">
        <v>43944</v>
      </c>
    </row>
    <row r="24" spans="1:8" x14ac:dyDescent="0.3">
      <c r="A24" s="5" t="s">
        <v>54</v>
      </c>
      <c r="B24" s="89" t="s">
        <v>168</v>
      </c>
      <c r="C24" s="416" t="s">
        <v>48</v>
      </c>
      <c r="D24" s="87" t="s">
        <v>53</v>
      </c>
      <c r="E24" s="91">
        <v>1289524.97</v>
      </c>
      <c r="F24" s="126" t="s">
        <v>160</v>
      </c>
      <c r="G24" s="111">
        <v>43924</v>
      </c>
      <c r="H24" s="111">
        <v>43951</v>
      </c>
    </row>
    <row r="25" spans="1:8" x14ac:dyDescent="0.3">
      <c r="A25" s="5" t="s">
        <v>54</v>
      </c>
      <c r="B25" s="418" t="s">
        <v>175</v>
      </c>
      <c r="C25" s="13" t="s">
        <v>49</v>
      </c>
      <c r="D25" s="87" t="s">
        <v>53</v>
      </c>
      <c r="E25" s="91">
        <v>1520862.08</v>
      </c>
      <c r="F25" s="126" t="s">
        <v>28</v>
      </c>
      <c r="G25" s="111">
        <v>43917</v>
      </c>
      <c r="H25" s="111">
        <v>43951</v>
      </c>
    </row>
    <row r="26" spans="1:8" x14ac:dyDescent="0.3">
      <c r="A26" s="5" t="s">
        <v>54</v>
      </c>
      <c r="B26" s="418" t="s">
        <v>169</v>
      </c>
      <c r="C26" s="13" t="s">
        <v>50</v>
      </c>
      <c r="D26" s="87" t="s">
        <v>53</v>
      </c>
      <c r="E26" s="91">
        <v>949197.31</v>
      </c>
      <c r="F26" s="126" t="s">
        <v>160</v>
      </c>
      <c r="G26" s="111">
        <v>43917</v>
      </c>
      <c r="H26" s="111">
        <v>43937</v>
      </c>
    </row>
    <row r="27" spans="1:8" x14ac:dyDescent="0.3">
      <c r="A27" s="5" t="s">
        <v>54</v>
      </c>
      <c r="B27" s="418" t="s">
        <v>170</v>
      </c>
      <c r="C27" s="416" t="s">
        <v>52</v>
      </c>
      <c r="D27" s="87" t="s">
        <v>53</v>
      </c>
      <c r="E27" s="91">
        <v>980738.66</v>
      </c>
      <c r="F27" s="126" t="s">
        <v>28</v>
      </c>
      <c r="G27" s="111">
        <v>43952</v>
      </c>
      <c r="H27" s="111">
        <v>43972</v>
      </c>
    </row>
    <row r="28" spans="1:8" x14ac:dyDescent="0.3">
      <c r="A28" s="5" t="s">
        <v>54</v>
      </c>
      <c r="B28" s="418" t="s">
        <v>176</v>
      </c>
      <c r="C28" s="13" t="s">
        <v>51</v>
      </c>
      <c r="D28" s="87" t="s">
        <v>53</v>
      </c>
      <c r="E28" s="91">
        <v>1731651.97</v>
      </c>
      <c r="F28" s="126" t="s">
        <v>160</v>
      </c>
      <c r="G28" s="111">
        <v>43931</v>
      </c>
      <c r="H28" s="111">
        <v>43965</v>
      </c>
    </row>
    <row r="29" spans="1:8" x14ac:dyDescent="0.3">
      <c r="A29" s="5" t="s">
        <v>70</v>
      </c>
      <c r="B29" s="126" t="s">
        <v>163</v>
      </c>
      <c r="C29" s="13" t="s">
        <v>55</v>
      </c>
      <c r="D29" s="87" t="s">
        <v>53</v>
      </c>
      <c r="E29" s="91">
        <v>1008707.27</v>
      </c>
      <c r="F29" s="126" t="s">
        <v>19</v>
      </c>
      <c r="G29" s="111">
        <v>43952</v>
      </c>
      <c r="H29" s="111">
        <v>43972</v>
      </c>
    </row>
    <row r="30" spans="1:8" ht="15.75" customHeight="1" x14ac:dyDescent="0.3">
      <c r="A30" s="5" t="s">
        <v>70</v>
      </c>
      <c r="B30" s="126" t="s">
        <v>163</v>
      </c>
      <c r="C30" s="13" t="s">
        <v>56</v>
      </c>
      <c r="D30" s="87" t="s">
        <v>53</v>
      </c>
      <c r="E30" s="91">
        <v>3979327.87</v>
      </c>
      <c r="F30" s="126" t="s">
        <v>19</v>
      </c>
      <c r="G30" s="111">
        <v>43917</v>
      </c>
      <c r="H30" s="111">
        <v>43979</v>
      </c>
    </row>
    <row r="31" spans="1:8" x14ac:dyDescent="0.3">
      <c r="A31" s="5" t="s">
        <v>70</v>
      </c>
      <c r="B31" s="8" t="s">
        <v>177</v>
      </c>
      <c r="C31" s="13" t="s">
        <v>57</v>
      </c>
      <c r="D31" s="87" t="s">
        <v>53</v>
      </c>
      <c r="E31" s="91">
        <v>1422996.85</v>
      </c>
      <c r="F31" s="126" t="s">
        <v>149</v>
      </c>
      <c r="G31" s="111">
        <v>43931</v>
      </c>
      <c r="H31" s="111">
        <v>43958</v>
      </c>
    </row>
    <row r="32" spans="1:8" x14ac:dyDescent="0.3">
      <c r="A32" s="5" t="s">
        <v>70</v>
      </c>
      <c r="B32" s="8" t="s">
        <v>177</v>
      </c>
      <c r="C32" s="13" t="s">
        <v>58</v>
      </c>
      <c r="D32" s="87" t="s">
        <v>53</v>
      </c>
      <c r="E32" s="91">
        <v>1893561.9</v>
      </c>
      <c r="F32" s="126" t="s">
        <v>149</v>
      </c>
      <c r="G32" s="111">
        <v>43917</v>
      </c>
      <c r="H32" s="111">
        <v>43958</v>
      </c>
    </row>
    <row r="33" spans="1:8" x14ac:dyDescent="0.3">
      <c r="A33" s="5" t="s">
        <v>70</v>
      </c>
      <c r="B33" s="126" t="s">
        <v>0</v>
      </c>
      <c r="C33" s="13" t="s">
        <v>59</v>
      </c>
      <c r="D33" s="87" t="s">
        <v>53</v>
      </c>
      <c r="E33" s="91">
        <v>833997.84</v>
      </c>
      <c r="F33" s="126" t="s">
        <v>19</v>
      </c>
      <c r="G33" s="111">
        <v>43959</v>
      </c>
      <c r="H33" s="111">
        <v>43979</v>
      </c>
    </row>
    <row r="34" spans="1:8" x14ac:dyDescent="0.3">
      <c r="A34" s="5" t="s">
        <v>70</v>
      </c>
      <c r="B34" s="126" t="s">
        <v>0</v>
      </c>
      <c r="C34" s="13" t="s">
        <v>60</v>
      </c>
      <c r="D34" s="87" t="s">
        <v>53</v>
      </c>
      <c r="E34" s="91">
        <v>3138119.89</v>
      </c>
      <c r="F34" s="126" t="s">
        <v>19</v>
      </c>
      <c r="G34" s="111">
        <v>43917</v>
      </c>
      <c r="H34" s="111">
        <v>43972</v>
      </c>
    </row>
    <row r="35" spans="1:8" x14ac:dyDescent="0.3">
      <c r="A35" s="5" t="s">
        <v>70</v>
      </c>
      <c r="B35" s="126" t="s">
        <v>0</v>
      </c>
      <c r="C35" s="13" t="s">
        <v>61</v>
      </c>
      <c r="D35" s="87" t="s">
        <v>53</v>
      </c>
      <c r="E35" s="91">
        <v>1923778.49</v>
      </c>
      <c r="F35" s="126" t="s">
        <v>157</v>
      </c>
      <c r="G35" s="111">
        <v>43938</v>
      </c>
      <c r="H35" s="111">
        <v>43972</v>
      </c>
    </row>
    <row r="36" spans="1:8" x14ac:dyDescent="0.3">
      <c r="A36" s="5" t="s">
        <v>70</v>
      </c>
      <c r="B36" s="126" t="s">
        <v>0</v>
      </c>
      <c r="C36" s="13" t="s">
        <v>62</v>
      </c>
      <c r="D36" s="87" t="s">
        <v>53</v>
      </c>
      <c r="E36" s="91">
        <v>824316.28</v>
      </c>
      <c r="F36" s="126" t="s">
        <v>150</v>
      </c>
      <c r="G36" s="111">
        <v>43959</v>
      </c>
      <c r="H36" s="111">
        <v>43979</v>
      </c>
    </row>
    <row r="37" spans="1:8" x14ac:dyDescent="0.3">
      <c r="A37" s="5" t="s">
        <v>70</v>
      </c>
      <c r="B37" s="126" t="s">
        <v>0</v>
      </c>
      <c r="C37" s="13" t="s">
        <v>63</v>
      </c>
      <c r="D37" s="87" t="s">
        <v>53</v>
      </c>
      <c r="E37" s="91">
        <v>2101615.2400000002</v>
      </c>
      <c r="F37" s="126" t="s">
        <v>150</v>
      </c>
      <c r="G37" s="111">
        <v>43924</v>
      </c>
      <c r="H37" s="111">
        <v>43965</v>
      </c>
    </row>
    <row r="38" spans="1:8" x14ac:dyDescent="0.3">
      <c r="A38" s="5" t="s">
        <v>70</v>
      </c>
      <c r="B38" s="126" t="s">
        <v>0</v>
      </c>
      <c r="C38" s="13" t="s">
        <v>64</v>
      </c>
      <c r="D38" s="87" t="s">
        <v>53</v>
      </c>
      <c r="E38" s="91">
        <v>2072327.52</v>
      </c>
      <c r="F38" s="126" t="s">
        <v>150</v>
      </c>
      <c r="G38" s="111">
        <v>43924</v>
      </c>
      <c r="H38" s="111">
        <v>43965</v>
      </c>
    </row>
    <row r="39" spans="1:8" x14ac:dyDescent="0.3">
      <c r="A39" s="5" t="s">
        <v>70</v>
      </c>
      <c r="B39" s="8" t="s">
        <v>178</v>
      </c>
      <c r="C39" s="13" t="s">
        <v>65</v>
      </c>
      <c r="D39" s="87" t="s">
        <v>53</v>
      </c>
      <c r="E39" s="91">
        <v>1402938.26</v>
      </c>
      <c r="F39" s="126" t="s">
        <v>150</v>
      </c>
      <c r="G39" s="111">
        <v>43952</v>
      </c>
      <c r="H39" s="111">
        <v>43979</v>
      </c>
    </row>
    <row r="40" spans="1:8" x14ac:dyDescent="0.3">
      <c r="A40" s="5" t="s">
        <v>70</v>
      </c>
      <c r="B40" s="8" t="s">
        <v>179</v>
      </c>
      <c r="C40" s="13" t="s">
        <v>66</v>
      </c>
      <c r="D40" s="87" t="s">
        <v>53</v>
      </c>
      <c r="E40" s="91">
        <v>1587596.81</v>
      </c>
      <c r="F40" s="126" t="s">
        <v>191</v>
      </c>
      <c r="G40" s="111">
        <v>43931</v>
      </c>
      <c r="H40" s="111">
        <v>43965</v>
      </c>
    </row>
    <row r="41" spans="1:8" x14ac:dyDescent="0.3">
      <c r="A41" s="5" t="s">
        <v>70</v>
      </c>
      <c r="B41" s="8" t="s">
        <v>179</v>
      </c>
      <c r="C41" s="13" t="s">
        <v>67</v>
      </c>
      <c r="D41" s="87" t="s">
        <v>53</v>
      </c>
      <c r="E41" s="91">
        <v>1705363.55</v>
      </c>
      <c r="F41" s="126" t="s">
        <v>191</v>
      </c>
      <c r="G41" s="111">
        <v>43924</v>
      </c>
      <c r="H41" s="111">
        <v>43958</v>
      </c>
    </row>
    <row r="42" spans="1:8" x14ac:dyDescent="0.3">
      <c r="A42" s="5" t="s">
        <v>70</v>
      </c>
      <c r="B42" s="8" t="s">
        <v>180</v>
      </c>
      <c r="C42" s="13" t="s">
        <v>68</v>
      </c>
      <c r="D42" s="87" t="s">
        <v>53</v>
      </c>
      <c r="E42" s="91">
        <v>1660337.42</v>
      </c>
      <c r="F42" s="126" t="s">
        <v>19</v>
      </c>
      <c r="G42" s="111">
        <v>43917</v>
      </c>
      <c r="H42" s="111">
        <v>43958</v>
      </c>
    </row>
    <row r="43" spans="1:8" x14ac:dyDescent="0.3">
      <c r="A43" s="5" t="s">
        <v>70</v>
      </c>
      <c r="B43" s="8" t="s">
        <v>181</v>
      </c>
      <c r="C43" s="13" t="s">
        <v>69</v>
      </c>
      <c r="D43" s="87" t="s">
        <v>53</v>
      </c>
      <c r="E43" s="91">
        <v>1139114.81</v>
      </c>
      <c r="F43" s="126" t="s">
        <v>19</v>
      </c>
      <c r="G43" s="111">
        <v>43931</v>
      </c>
      <c r="H43" s="111">
        <v>43958</v>
      </c>
    </row>
    <row r="44" spans="1:8" x14ac:dyDescent="0.3">
      <c r="A44" s="5" t="s">
        <v>84</v>
      </c>
      <c r="B44" s="89" t="s">
        <v>0</v>
      </c>
      <c r="C44" s="13" t="s">
        <v>341</v>
      </c>
      <c r="D44" s="15" t="s">
        <v>83</v>
      </c>
      <c r="E44" s="91">
        <v>2742192</v>
      </c>
      <c r="F44" s="126" t="s">
        <v>155</v>
      </c>
      <c r="G44" s="111">
        <v>43976</v>
      </c>
      <c r="H44" s="111">
        <v>44032</v>
      </c>
    </row>
    <row r="45" spans="1:8" x14ac:dyDescent="0.3">
      <c r="A45" s="5" t="s">
        <v>84</v>
      </c>
      <c r="B45" s="89" t="s">
        <v>0</v>
      </c>
      <c r="C45" s="13" t="s">
        <v>71</v>
      </c>
      <c r="D45" s="15" t="s">
        <v>83</v>
      </c>
      <c r="E45" s="91">
        <v>1742786.11</v>
      </c>
      <c r="F45" s="126" t="s">
        <v>161</v>
      </c>
      <c r="G45" s="111">
        <v>43941</v>
      </c>
      <c r="H45" s="111">
        <v>43989</v>
      </c>
    </row>
    <row r="46" spans="1:8" x14ac:dyDescent="0.3">
      <c r="A46" s="5" t="s">
        <v>84</v>
      </c>
      <c r="B46" s="89" t="s">
        <v>0</v>
      </c>
      <c r="C46" s="13" t="s">
        <v>72</v>
      </c>
      <c r="D46" s="15" t="s">
        <v>83</v>
      </c>
      <c r="E46" s="91">
        <v>532602.55000000005</v>
      </c>
      <c r="F46" s="126" t="s">
        <v>155</v>
      </c>
      <c r="G46" s="111">
        <v>43976</v>
      </c>
      <c r="H46" s="111">
        <v>43989</v>
      </c>
    </row>
    <row r="47" spans="1:8" x14ac:dyDescent="0.3">
      <c r="A47" s="5" t="s">
        <v>84</v>
      </c>
      <c r="B47" s="89" t="s">
        <v>0</v>
      </c>
      <c r="C47" s="13" t="s">
        <v>73</v>
      </c>
      <c r="D47" s="15" t="s">
        <v>83</v>
      </c>
      <c r="E47" s="91">
        <v>2015626.97</v>
      </c>
      <c r="F47" s="126" t="s">
        <v>158</v>
      </c>
      <c r="G47" s="111">
        <v>43934</v>
      </c>
      <c r="H47" s="111">
        <v>43989</v>
      </c>
    </row>
    <row r="48" spans="1:8" x14ac:dyDescent="0.3">
      <c r="A48" s="5" t="s">
        <v>84</v>
      </c>
      <c r="B48" s="89" t="s">
        <v>0</v>
      </c>
      <c r="C48" s="13" t="s">
        <v>74</v>
      </c>
      <c r="D48" s="15" t="s">
        <v>83</v>
      </c>
      <c r="E48" s="91">
        <v>2785414.32</v>
      </c>
      <c r="F48" s="126" t="s">
        <v>161</v>
      </c>
      <c r="G48" s="111">
        <v>43934</v>
      </c>
      <c r="H48" s="111">
        <v>43989</v>
      </c>
    </row>
    <row r="49" spans="1:8" x14ac:dyDescent="0.3">
      <c r="A49" s="5" t="s">
        <v>84</v>
      </c>
      <c r="B49" s="418" t="s">
        <v>176</v>
      </c>
      <c r="C49" s="13" t="s">
        <v>82</v>
      </c>
      <c r="D49" s="15" t="s">
        <v>83</v>
      </c>
      <c r="E49" s="91">
        <v>1296950.3899999999</v>
      </c>
      <c r="F49" s="126" t="s">
        <v>142</v>
      </c>
      <c r="G49" s="111">
        <v>43935</v>
      </c>
      <c r="H49" s="111">
        <v>43969</v>
      </c>
    </row>
    <row r="50" spans="1:8" x14ac:dyDescent="0.3">
      <c r="A50" s="5" t="s">
        <v>84</v>
      </c>
      <c r="B50" s="418" t="s">
        <v>173</v>
      </c>
      <c r="C50" s="13" t="s">
        <v>75</v>
      </c>
      <c r="D50" s="15" t="s">
        <v>83</v>
      </c>
      <c r="E50" s="91">
        <v>1366725.46</v>
      </c>
      <c r="F50" s="126" t="s">
        <v>155</v>
      </c>
      <c r="G50" s="111">
        <v>43955</v>
      </c>
      <c r="H50" s="111">
        <v>43989</v>
      </c>
    </row>
    <row r="51" spans="1:8" x14ac:dyDescent="0.3">
      <c r="A51" s="5" t="s">
        <v>84</v>
      </c>
      <c r="B51" s="89" t="s">
        <v>167</v>
      </c>
      <c r="C51" s="415" t="s">
        <v>76</v>
      </c>
      <c r="D51" s="15" t="s">
        <v>83</v>
      </c>
      <c r="E51" s="91">
        <v>595711.76</v>
      </c>
      <c r="F51" s="126" t="s">
        <v>151</v>
      </c>
      <c r="G51" s="111">
        <v>43969</v>
      </c>
      <c r="H51" s="111">
        <v>43989</v>
      </c>
    </row>
    <row r="52" spans="1:8" x14ac:dyDescent="0.3">
      <c r="A52" s="5" t="s">
        <v>84</v>
      </c>
      <c r="B52" s="89" t="s">
        <v>167</v>
      </c>
      <c r="C52" s="13" t="s">
        <v>77</v>
      </c>
      <c r="D52" s="15" t="s">
        <v>83</v>
      </c>
      <c r="E52" s="91">
        <v>937052.24</v>
      </c>
      <c r="F52" s="126" t="s">
        <v>151</v>
      </c>
      <c r="G52" s="111">
        <v>43962</v>
      </c>
      <c r="H52" s="111">
        <v>43989</v>
      </c>
    </row>
    <row r="53" spans="1:8" x14ac:dyDescent="0.3">
      <c r="A53" s="5" t="s">
        <v>84</v>
      </c>
      <c r="B53" s="89" t="s">
        <v>167</v>
      </c>
      <c r="C53" s="13" t="s">
        <v>78</v>
      </c>
      <c r="D53" s="15" t="s">
        <v>83</v>
      </c>
      <c r="E53" s="107">
        <v>1485042.91</v>
      </c>
      <c r="F53" s="126" t="s">
        <v>151</v>
      </c>
      <c r="G53" s="111">
        <v>43948</v>
      </c>
      <c r="H53" s="111">
        <v>43989</v>
      </c>
    </row>
    <row r="54" spans="1:8" x14ac:dyDescent="0.3">
      <c r="A54" s="5" t="s">
        <v>84</v>
      </c>
      <c r="B54" s="89" t="s">
        <v>167</v>
      </c>
      <c r="C54" s="13" t="s">
        <v>79</v>
      </c>
      <c r="D54" s="15" t="s">
        <v>83</v>
      </c>
      <c r="E54" s="91">
        <v>770468.66</v>
      </c>
      <c r="F54" s="126" t="s">
        <v>161</v>
      </c>
      <c r="G54" s="111">
        <v>43969</v>
      </c>
      <c r="H54" s="111">
        <v>43989</v>
      </c>
    </row>
    <row r="55" spans="1:8" x14ac:dyDescent="0.3">
      <c r="A55" s="5" t="s">
        <v>84</v>
      </c>
      <c r="B55" s="418" t="s">
        <v>169</v>
      </c>
      <c r="C55" s="13" t="s">
        <v>80</v>
      </c>
      <c r="D55" s="15" t="s">
        <v>83</v>
      </c>
      <c r="E55" s="91">
        <v>1222724.23</v>
      </c>
      <c r="F55" s="126" t="s">
        <v>142</v>
      </c>
      <c r="G55" s="111">
        <v>43934</v>
      </c>
      <c r="H55" s="111">
        <v>43989</v>
      </c>
    </row>
    <row r="56" spans="1:8" x14ac:dyDescent="0.3">
      <c r="A56" s="5" t="s">
        <v>84</v>
      </c>
      <c r="B56" s="418" t="s">
        <v>169</v>
      </c>
      <c r="C56" s="13" t="s">
        <v>81</v>
      </c>
      <c r="D56" s="15" t="s">
        <v>83</v>
      </c>
      <c r="E56" s="91">
        <v>2457460.75</v>
      </c>
      <c r="F56" s="126" t="s">
        <v>142</v>
      </c>
      <c r="G56" s="111">
        <v>43934</v>
      </c>
      <c r="H56" s="111">
        <v>43968</v>
      </c>
    </row>
    <row r="57" spans="1:8" x14ac:dyDescent="0.3">
      <c r="A57" s="5" t="s">
        <v>93</v>
      </c>
      <c r="B57" s="89" t="s">
        <v>163</v>
      </c>
      <c r="C57" s="13" t="s">
        <v>187</v>
      </c>
      <c r="D57" s="15" t="s">
        <v>83</v>
      </c>
      <c r="E57" s="91">
        <v>1276630.69</v>
      </c>
      <c r="F57" s="126" t="s">
        <v>28</v>
      </c>
      <c r="G57" s="111">
        <v>43931</v>
      </c>
      <c r="H57" s="111">
        <v>43965</v>
      </c>
    </row>
    <row r="58" spans="1:8" x14ac:dyDescent="0.3">
      <c r="A58" s="5" t="s">
        <v>93</v>
      </c>
      <c r="B58" s="89" t="s">
        <v>163</v>
      </c>
      <c r="C58" s="13" t="s">
        <v>85</v>
      </c>
      <c r="D58" s="15" t="s">
        <v>83</v>
      </c>
      <c r="E58" s="91">
        <v>916193.93</v>
      </c>
      <c r="F58" s="126" t="s">
        <v>28</v>
      </c>
      <c r="G58" s="111">
        <v>43945</v>
      </c>
      <c r="H58" s="111">
        <v>43972</v>
      </c>
    </row>
    <row r="59" spans="1:8" x14ac:dyDescent="0.3">
      <c r="A59" s="5" t="s">
        <v>93</v>
      </c>
      <c r="B59" s="89" t="s">
        <v>163</v>
      </c>
      <c r="C59" s="13" t="s">
        <v>86</v>
      </c>
      <c r="D59" s="15" t="s">
        <v>83</v>
      </c>
      <c r="E59" s="91">
        <v>896154.56</v>
      </c>
      <c r="F59" s="126" t="s">
        <v>154</v>
      </c>
      <c r="G59" s="111">
        <v>43952</v>
      </c>
      <c r="H59" s="111">
        <v>43972</v>
      </c>
    </row>
    <row r="60" spans="1:8" x14ac:dyDescent="0.3">
      <c r="A60" s="5" t="s">
        <v>93</v>
      </c>
      <c r="B60" s="89" t="s">
        <v>163</v>
      </c>
      <c r="C60" s="13" t="s">
        <v>87</v>
      </c>
      <c r="D60" s="15" t="s">
        <v>83</v>
      </c>
      <c r="E60" s="91">
        <v>4571578.74</v>
      </c>
      <c r="F60" s="126" t="s">
        <v>147</v>
      </c>
      <c r="G60" s="111">
        <v>43917</v>
      </c>
      <c r="H60" s="111">
        <v>43972</v>
      </c>
    </row>
    <row r="61" spans="1:8" x14ac:dyDescent="0.3">
      <c r="A61" s="5" t="s">
        <v>93</v>
      </c>
      <c r="B61" s="89" t="s">
        <v>163</v>
      </c>
      <c r="C61" s="13" t="s">
        <v>88</v>
      </c>
      <c r="D61" s="15" t="s">
        <v>83</v>
      </c>
      <c r="E61" s="91">
        <v>2146529.0299999998</v>
      </c>
      <c r="F61" s="126" t="s">
        <v>28</v>
      </c>
      <c r="G61" s="111">
        <v>43917</v>
      </c>
      <c r="H61" s="111">
        <v>43972</v>
      </c>
    </row>
    <row r="62" spans="1:8" x14ac:dyDescent="0.3">
      <c r="A62" s="5" t="s">
        <v>93</v>
      </c>
      <c r="B62" s="89" t="s">
        <v>163</v>
      </c>
      <c r="C62" s="13" t="s">
        <v>89</v>
      </c>
      <c r="D62" s="15" t="s">
        <v>83</v>
      </c>
      <c r="E62" s="91">
        <v>5939031.5899999999</v>
      </c>
      <c r="F62" s="126" t="s">
        <v>154</v>
      </c>
      <c r="G62" s="111">
        <v>43917</v>
      </c>
      <c r="H62" s="111">
        <v>43972</v>
      </c>
    </row>
    <row r="63" spans="1:8" x14ac:dyDescent="0.3">
      <c r="A63" s="5" t="s">
        <v>93</v>
      </c>
      <c r="B63" s="89" t="s">
        <v>163</v>
      </c>
      <c r="C63" s="13" t="s">
        <v>90</v>
      </c>
      <c r="D63" s="15" t="s">
        <v>83</v>
      </c>
      <c r="E63" s="91">
        <v>2021529.8</v>
      </c>
      <c r="F63" s="126" t="s">
        <v>28</v>
      </c>
      <c r="G63" s="111">
        <v>43917</v>
      </c>
      <c r="H63" s="111">
        <v>43965</v>
      </c>
    </row>
    <row r="64" spans="1:8" x14ac:dyDescent="0.3">
      <c r="A64" s="5" t="s">
        <v>93</v>
      </c>
      <c r="B64" s="418" t="s">
        <v>177</v>
      </c>
      <c r="C64" s="13" t="s">
        <v>91</v>
      </c>
      <c r="D64" s="15" t="s">
        <v>83</v>
      </c>
      <c r="E64" s="91">
        <v>1088989.19</v>
      </c>
      <c r="F64" s="126" t="s">
        <v>147</v>
      </c>
      <c r="G64" s="111">
        <v>43931</v>
      </c>
      <c r="H64" s="111">
        <v>43965</v>
      </c>
    </row>
    <row r="65" spans="1:8" x14ac:dyDescent="0.3">
      <c r="A65" s="5" t="s">
        <v>93</v>
      </c>
      <c r="B65" s="418" t="s">
        <v>177</v>
      </c>
      <c r="C65" s="415" t="s">
        <v>92</v>
      </c>
      <c r="D65" s="15" t="s">
        <v>83</v>
      </c>
      <c r="E65" s="91">
        <v>1314116.57</v>
      </c>
      <c r="F65" s="126" t="s">
        <v>147</v>
      </c>
      <c r="G65" s="111">
        <v>43931</v>
      </c>
      <c r="H65" s="111">
        <v>43965</v>
      </c>
    </row>
    <row r="66" spans="1:8" x14ac:dyDescent="0.3">
      <c r="A66" s="5" t="s">
        <v>118</v>
      </c>
      <c r="B66" s="89" t="s">
        <v>0</v>
      </c>
      <c r="C66" s="13" t="s">
        <v>95</v>
      </c>
      <c r="D66" s="37" t="s">
        <v>565</v>
      </c>
      <c r="E66" s="91">
        <v>2047817.22</v>
      </c>
      <c r="F66" s="126" t="s">
        <v>28</v>
      </c>
      <c r="G66" s="111">
        <v>43997</v>
      </c>
      <c r="H66" s="111">
        <v>44059</v>
      </c>
    </row>
    <row r="67" spans="1:8" x14ac:dyDescent="0.3">
      <c r="A67" s="5" t="s">
        <v>118</v>
      </c>
      <c r="B67" s="89" t="s">
        <v>0</v>
      </c>
      <c r="C67" s="13" t="s">
        <v>98</v>
      </c>
      <c r="D67" s="37" t="s">
        <v>565</v>
      </c>
      <c r="E67" s="91">
        <v>1042084.63</v>
      </c>
      <c r="F67" s="126" t="s">
        <v>28</v>
      </c>
      <c r="G67" s="111">
        <v>44025</v>
      </c>
      <c r="H67" s="111">
        <v>44052</v>
      </c>
    </row>
    <row r="68" spans="1:8" x14ac:dyDescent="0.3">
      <c r="A68" s="5" t="s">
        <v>118</v>
      </c>
      <c r="B68" s="89" t="s">
        <v>0</v>
      </c>
      <c r="C68" s="13" t="s">
        <v>99</v>
      </c>
      <c r="D68" s="37" t="s">
        <v>565</v>
      </c>
      <c r="E68" s="91">
        <v>915142.62</v>
      </c>
      <c r="F68" s="126" t="s">
        <v>28</v>
      </c>
      <c r="G68" s="111">
        <v>44025</v>
      </c>
      <c r="H68" s="111">
        <v>44052</v>
      </c>
    </row>
    <row r="69" spans="1:8" x14ac:dyDescent="0.3">
      <c r="A69" s="5" t="s">
        <v>118</v>
      </c>
      <c r="B69" s="89" t="s">
        <v>0</v>
      </c>
      <c r="C69" s="13" t="s">
        <v>100</v>
      </c>
      <c r="D69" s="37" t="s">
        <v>565</v>
      </c>
      <c r="E69" s="91">
        <v>444723.8</v>
      </c>
      <c r="F69" s="126" t="s">
        <v>28</v>
      </c>
      <c r="G69" s="111">
        <v>44039</v>
      </c>
      <c r="H69" s="111">
        <v>44052</v>
      </c>
    </row>
    <row r="70" spans="1:8" x14ac:dyDescent="0.3">
      <c r="A70" s="5" t="s">
        <v>118</v>
      </c>
      <c r="B70" s="89" t="s">
        <v>0</v>
      </c>
      <c r="C70" s="13" t="s">
        <v>101</v>
      </c>
      <c r="D70" s="37" t="s">
        <v>565</v>
      </c>
      <c r="E70" s="91">
        <v>1192693.67</v>
      </c>
      <c r="F70" s="126" t="s">
        <v>28</v>
      </c>
      <c r="G70" s="111">
        <v>43983</v>
      </c>
      <c r="H70" s="111">
        <v>44017</v>
      </c>
    </row>
    <row r="71" spans="1:8" x14ac:dyDescent="0.3">
      <c r="A71" s="5" t="s">
        <v>118</v>
      </c>
      <c r="B71" s="89" t="s">
        <v>0</v>
      </c>
      <c r="C71" s="13" t="s">
        <v>102</v>
      </c>
      <c r="D71" s="37" t="s">
        <v>565</v>
      </c>
      <c r="E71" s="91">
        <v>1511790.02</v>
      </c>
      <c r="F71" s="126" t="s">
        <v>28</v>
      </c>
      <c r="G71" s="111">
        <v>43983</v>
      </c>
      <c r="H71" s="111">
        <v>44024</v>
      </c>
    </row>
    <row r="72" spans="1:8" s="419" customFormat="1" x14ac:dyDescent="0.3">
      <c r="A72" s="5" t="s">
        <v>118</v>
      </c>
      <c r="B72" s="8" t="s">
        <v>177</v>
      </c>
      <c r="C72" s="13" t="s">
        <v>103</v>
      </c>
      <c r="D72" s="15" t="s">
        <v>262</v>
      </c>
      <c r="E72" s="107">
        <v>277555.69</v>
      </c>
      <c r="F72" s="126" t="s">
        <v>28</v>
      </c>
      <c r="G72" s="112">
        <v>43983</v>
      </c>
      <c r="H72" s="112">
        <v>43989</v>
      </c>
    </row>
    <row r="73" spans="1:8" ht="15.75" customHeight="1" x14ac:dyDescent="0.3">
      <c r="A73" s="5" t="s">
        <v>118</v>
      </c>
      <c r="B73" s="8" t="s">
        <v>177</v>
      </c>
      <c r="C73" s="13" t="s">
        <v>96</v>
      </c>
      <c r="D73" s="15" t="s">
        <v>262</v>
      </c>
      <c r="E73" s="91">
        <v>333612.65000000002</v>
      </c>
      <c r="F73" s="126" t="s">
        <v>28</v>
      </c>
      <c r="G73" s="111">
        <v>44025</v>
      </c>
      <c r="H73" s="111">
        <v>44038</v>
      </c>
    </row>
    <row r="74" spans="1:8" x14ac:dyDescent="0.3">
      <c r="A74" s="5" t="s">
        <v>118</v>
      </c>
      <c r="B74" s="8" t="s">
        <v>177</v>
      </c>
      <c r="C74" s="13" t="s">
        <v>97</v>
      </c>
      <c r="D74" s="15" t="s">
        <v>262</v>
      </c>
      <c r="E74" s="91">
        <v>335617.73</v>
      </c>
      <c r="F74" s="126" t="s">
        <v>28</v>
      </c>
      <c r="G74" s="111">
        <v>43983</v>
      </c>
      <c r="H74" s="111">
        <v>43996</v>
      </c>
    </row>
    <row r="75" spans="1:8" x14ac:dyDescent="0.3">
      <c r="A75" s="5" t="s">
        <v>118</v>
      </c>
      <c r="B75" s="8" t="s">
        <v>177</v>
      </c>
      <c r="C75" s="13" t="s">
        <v>104</v>
      </c>
      <c r="D75" s="15" t="s">
        <v>262</v>
      </c>
      <c r="E75" s="91">
        <v>256253.28</v>
      </c>
      <c r="F75" s="126" t="s">
        <v>28</v>
      </c>
      <c r="G75" s="111">
        <v>44025</v>
      </c>
      <c r="H75" s="111">
        <v>44031</v>
      </c>
    </row>
    <row r="76" spans="1:8" x14ac:dyDescent="0.3">
      <c r="A76" s="5" t="s">
        <v>118</v>
      </c>
      <c r="B76" s="8" t="s">
        <v>178</v>
      </c>
      <c r="C76" s="13" t="s">
        <v>105</v>
      </c>
      <c r="D76" s="15" t="s">
        <v>262</v>
      </c>
      <c r="E76" s="91">
        <v>204654.72</v>
      </c>
      <c r="F76" s="126" t="s">
        <v>28</v>
      </c>
      <c r="G76" s="112">
        <v>43983</v>
      </c>
      <c r="H76" s="112">
        <v>43989</v>
      </c>
    </row>
    <row r="77" spans="1:8" x14ac:dyDescent="0.3">
      <c r="A77" s="5" t="s">
        <v>118</v>
      </c>
      <c r="B77" s="8" t="s">
        <v>178</v>
      </c>
      <c r="C77" s="13" t="s">
        <v>106</v>
      </c>
      <c r="D77" s="15" t="s">
        <v>262</v>
      </c>
      <c r="E77" s="91">
        <v>204505.88</v>
      </c>
      <c r="F77" s="126" t="s">
        <v>28</v>
      </c>
      <c r="G77" s="112">
        <v>43983</v>
      </c>
      <c r="H77" s="112">
        <v>43989</v>
      </c>
    </row>
    <row r="78" spans="1:8" x14ac:dyDescent="0.3">
      <c r="A78" s="5" t="s">
        <v>118</v>
      </c>
      <c r="B78" s="89" t="s">
        <v>0</v>
      </c>
      <c r="C78" s="13" t="s">
        <v>107</v>
      </c>
      <c r="D78" s="15" t="s">
        <v>262</v>
      </c>
      <c r="E78" s="91">
        <v>112735.85</v>
      </c>
      <c r="F78" s="126" t="s">
        <v>28</v>
      </c>
      <c r="G78" s="111">
        <v>44025</v>
      </c>
      <c r="H78" s="111">
        <v>44031</v>
      </c>
    </row>
    <row r="79" spans="1:8" x14ac:dyDescent="0.3">
      <c r="A79" s="5" t="s">
        <v>118</v>
      </c>
      <c r="B79" s="89" t="s">
        <v>0</v>
      </c>
      <c r="C79" s="13" t="s">
        <v>108</v>
      </c>
      <c r="D79" s="15" t="s">
        <v>262</v>
      </c>
      <c r="E79" s="91">
        <v>322357.27</v>
      </c>
      <c r="F79" s="126" t="s">
        <v>28</v>
      </c>
      <c r="G79" s="111">
        <v>43997</v>
      </c>
      <c r="H79" s="111">
        <v>44010</v>
      </c>
    </row>
    <row r="80" spans="1:8" x14ac:dyDescent="0.3">
      <c r="A80" s="5" t="s">
        <v>118</v>
      </c>
      <c r="B80" s="89" t="s">
        <v>0</v>
      </c>
      <c r="C80" s="13" t="s">
        <v>109</v>
      </c>
      <c r="D80" s="15" t="s">
        <v>262</v>
      </c>
      <c r="E80" s="91">
        <v>99329.23</v>
      </c>
      <c r="F80" s="126" t="s">
        <v>28</v>
      </c>
      <c r="G80" s="111">
        <v>44018</v>
      </c>
      <c r="H80" s="111">
        <v>44024</v>
      </c>
    </row>
    <row r="81" spans="1:8" x14ac:dyDescent="0.3">
      <c r="A81" s="5" t="s">
        <v>118</v>
      </c>
      <c r="B81" s="8" t="s">
        <v>167</v>
      </c>
      <c r="C81" s="13" t="s">
        <v>110</v>
      </c>
      <c r="D81" s="15" t="s">
        <v>561</v>
      </c>
      <c r="E81" s="91">
        <v>1151535.07</v>
      </c>
      <c r="F81" s="126" t="s">
        <v>28</v>
      </c>
      <c r="G81" s="111">
        <v>44018</v>
      </c>
      <c r="H81" s="111">
        <v>44052</v>
      </c>
    </row>
    <row r="82" spans="1:8" x14ac:dyDescent="0.3">
      <c r="A82" s="5" t="s">
        <v>118</v>
      </c>
      <c r="B82" s="8" t="s">
        <v>177</v>
      </c>
      <c r="C82" s="13" t="s">
        <v>111</v>
      </c>
      <c r="D82" s="15" t="s">
        <v>264</v>
      </c>
      <c r="E82" s="91">
        <v>1381021.08</v>
      </c>
      <c r="F82" s="126" t="s">
        <v>28</v>
      </c>
      <c r="G82" s="111">
        <v>43983</v>
      </c>
      <c r="H82" s="111">
        <v>44024</v>
      </c>
    </row>
    <row r="83" spans="1:8" x14ac:dyDescent="0.3">
      <c r="A83" s="5" t="s">
        <v>118</v>
      </c>
      <c r="B83" s="89" t="s">
        <v>0</v>
      </c>
      <c r="C83" s="13" t="s">
        <v>112</v>
      </c>
      <c r="D83" s="15" t="s">
        <v>264</v>
      </c>
      <c r="E83" s="91">
        <v>691874.69</v>
      </c>
      <c r="F83" s="126" t="s">
        <v>28</v>
      </c>
      <c r="G83" s="111">
        <v>44025</v>
      </c>
      <c r="H83" s="111">
        <v>44045</v>
      </c>
    </row>
    <row r="84" spans="1:8" x14ac:dyDescent="0.3">
      <c r="A84" s="5" t="s">
        <v>118</v>
      </c>
      <c r="B84" s="89" t="s">
        <v>0</v>
      </c>
      <c r="C84" s="13" t="s">
        <v>113</v>
      </c>
      <c r="D84" s="15" t="s">
        <v>264</v>
      </c>
      <c r="E84" s="91">
        <v>586721.27</v>
      </c>
      <c r="F84" s="126" t="s">
        <v>28</v>
      </c>
      <c r="G84" s="111">
        <v>44004</v>
      </c>
      <c r="H84" s="111">
        <v>44024</v>
      </c>
    </row>
    <row r="85" spans="1:8" x14ac:dyDescent="0.3">
      <c r="A85" s="5" t="s">
        <v>118</v>
      </c>
      <c r="B85" s="89" t="s">
        <v>0</v>
      </c>
      <c r="C85" s="13" t="s">
        <v>114</v>
      </c>
      <c r="D85" s="15" t="s">
        <v>264</v>
      </c>
      <c r="E85" s="91">
        <v>720668.12</v>
      </c>
      <c r="F85" s="126" t="s">
        <v>28</v>
      </c>
      <c r="G85" s="111">
        <v>43983</v>
      </c>
      <c r="H85" s="111">
        <v>44010</v>
      </c>
    </row>
    <row r="86" spans="1:8" s="53" customFormat="1" x14ac:dyDescent="0.25">
      <c r="A86" s="5" t="s">
        <v>118</v>
      </c>
      <c r="B86" s="8" t="s">
        <v>181</v>
      </c>
      <c r="C86" s="13" t="s">
        <v>115</v>
      </c>
      <c r="D86" s="15" t="s">
        <v>264</v>
      </c>
      <c r="E86" s="107">
        <v>145794.48000000001</v>
      </c>
      <c r="F86" s="126" t="s">
        <v>28</v>
      </c>
      <c r="G86" s="111">
        <v>44039</v>
      </c>
      <c r="H86" s="111">
        <v>44045</v>
      </c>
    </row>
    <row r="87" spans="1:8" x14ac:dyDescent="0.3">
      <c r="A87" s="5" t="s">
        <v>118</v>
      </c>
      <c r="B87" s="8" t="s">
        <v>181</v>
      </c>
      <c r="C87" s="13" t="s">
        <v>116</v>
      </c>
      <c r="D87" s="15" t="s">
        <v>264</v>
      </c>
      <c r="E87" s="91">
        <v>185943.77</v>
      </c>
      <c r="F87" s="126" t="s">
        <v>28</v>
      </c>
      <c r="G87" s="111">
        <v>44039</v>
      </c>
      <c r="H87" s="111">
        <v>44045</v>
      </c>
    </row>
    <row r="88" spans="1:8" x14ac:dyDescent="0.3">
      <c r="A88" s="5" t="s">
        <v>118</v>
      </c>
      <c r="B88" s="89" t="s">
        <v>0</v>
      </c>
      <c r="C88" s="13" t="s">
        <v>117</v>
      </c>
      <c r="D88" s="15" t="s">
        <v>264</v>
      </c>
      <c r="E88" s="91">
        <v>99843.94</v>
      </c>
      <c r="F88" s="126" t="s">
        <v>28</v>
      </c>
      <c r="G88" s="111">
        <v>44018</v>
      </c>
      <c r="H88" s="111">
        <v>44024</v>
      </c>
    </row>
    <row r="89" spans="1:8" x14ac:dyDescent="0.3">
      <c r="A89" s="5" t="s">
        <v>137</v>
      </c>
      <c r="B89" s="89" t="s">
        <v>0</v>
      </c>
      <c r="C89" s="13" t="s">
        <v>119</v>
      </c>
      <c r="D89" s="37" t="s">
        <v>565</v>
      </c>
      <c r="E89" s="91">
        <v>413275</v>
      </c>
      <c r="F89" s="126" t="s">
        <v>142</v>
      </c>
      <c r="G89" s="111">
        <v>43979</v>
      </c>
      <c r="H89" s="111">
        <v>43992</v>
      </c>
    </row>
    <row r="90" spans="1:8" x14ac:dyDescent="0.3">
      <c r="A90" s="5" t="s">
        <v>137</v>
      </c>
      <c r="B90" s="89" t="s">
        <v>0</v>
      </c>
      <c r="C90" s="13" t="s">
        <v>120</v>
      </c>
      <c r="D90" s="37" t="s">
        <v>565</v>
      </c>
      <c r="E90" s="91">
        <v>476415.32</v>
      </c>
      <c r="F90" s="126" t="s">
        <v>142</v>
      </c>
      <c r="G90" s="111">
        <v>43972</v>
      </c>
      <c r="H90" s="111">
        <v>43985</v>
      </c>
    </row>
    <row r="91" spans="1:8" x14ac:dyDescent="0.3">
      <c r="A91" s="5" t="s">
        <v>137</v>
      </c>
      <c r="B91" s="89" t="s">
        <v>0</v>
      </c>
      <c r="C91" s="13" t="s">
        <v>121</v>
      </c>
      <c r="D91" s="37" t="s">
        <v>565</v>
      </c>
      <c r="E91" s="91">
        <v>384600.37</v>
      </c>
      <c r="F91" s="126" t="s">
        <v>142</v>
      </c>
      <c r="G91" s="111">
        <v>43965</v>
      </c>
      <c r="H91" s="111">
        <v>43978</v>
      </c>
    </row>
    <row r="92" spans="1:8" x14ac:dyDescent="0.3">
      <c r="A92" s="5" t="s">
        <v>137</v>
      </c>
      <c r="B92" s="89" t="s">
        <v>0</v>
      </c>
      <c r="C92" s="13" t="s">
        <v>122</v>
      </c>
      <c r="D92" s="37" t="s">
        <v>565</v>
      </c>
      <c r="E92" s="91">
        <v>3102062.32</v>
      </c>
      <c r="F92" s="126" t="s">
        <v>142</v>
      </c>
      <c r="G92" s="111">
        <v>43951</v>
      </c>
      <c r="H92" s="111">
        <v>44020</v>
      </c>
    </row>
    <row r="93" spans="1:8" x14ac:dyDescent="0.3">
      <c r="A93" s="5" t="s">
        <v>137</v>
      </c>
      <c r="B93" s="89" t="s">
        <v>0</v>
      </c>
      <c r="C93" s="13" t="s">
        <v>113</v>
      </c>
      <c r="D93" s="37" t="s">
        <v>565</v>
      </c>
      <c r="E93" s="91">
        <v>1867375.54</v>
      </c>
      <c r="F93" s="126" t="s">
        <v>142</v>
      </c>
      <c r="G93" s="111">
        <v>43958</v>
      </c>
      <c r="H93" s="111">
        <v>44006</v>
      </c>
    </row>
    <row r="94" spans="1:8" x14ac:dyDescent="0.3">
      <c r="A94" s="5" t="s">
        <v>137</v>
      </c>
      <c r="B94" s="89" t="s">
        <v>0</v>
      </c>
      <c r="C94" s="13" t="s">
        <v>123</v>
      </c>
      <c r="D94" s="37" t="s">
        <v>565</v>
      </c>
      <c r="E94" s="91">
        <v>2444383.96</v>
      </c>
      <c r="F94" s="126" t="s">
        <v>142</v>
      </c>
      <c r="G94" s="111">
        <v>43951</v>
      </c>
      <c r="H94" s="111">
        <v>44013</v>
      </c>
    </row>
    <row r="95" spans="1:8" x14ac:dyDescent="0.3">
      <c r="A95" s="5" t="s">
        <v>137</v>
      </c>
      <c r="B95" s="8" t="s">
        <v>183</v>
      </c>
      <c r="C95" s="13" t="s">
        <v>124</v>
      </c>
      <c r="D95" s="37" t="s">
        <v>262</v>
      </c>
      <c r="E95" s="91">
        <v>38385.26</v>
      </c>
      <c r="F95" s="126" t="s">
        <v>142</v>
      </c>
      <c r="G95" s="111">
        <v>43965</v>
      </c>
      <c r="H95" s="111">
        <v>43971</v>
      </c>
    </row>
    <row r="96" spans="1:8" x14ac:dyDescent="0.3">
      <c r="A96" s="5" t="s">
        <v>137</v>
      </c>
      <c r="B96" s="8" t="s">
        <v>164</v>
      </c>
      <c r="C96" s="13" t="s">
        <v>125</v>
      </c>
      <c r="D96" s="37" t="s">
        <v>262</v>
      </c>
      <c r="E96" s="91">
        <v>98248.69</v>
      </c>
      <c r="F96" s="126" t="s">
        <v>142</v>
      </c>
      <c r="G96" s="111">
        <v>43972</v>
      </c>
      <c r="H96" s="111">
        <v>43978</v>
      </c>
    </row>
    <row r="97" spans="1:8" x14ac:dyDescent="0.3">
      <c r="A97" s="5" t="s">
        <v>137</v>
      </c>
      <c r="B97" s="8" t="s">
        <v>164</v>
      </c>
      <c r="C97" s="13" t="s">
        <v>126</v>
      </c>
      <c r="D97" s="15" t="s">
        <v>262</v>
      </c>
      <c r="E97" s="91">
        <v>159231.78</v>
      </c>
      <c r="F97" s="126" t="s">
        <v>142</v>
      </c>
      <c r="G97" s="111">
        <v>43972</v>
      </c>
      <c r="H97" s="111">
        <v>43978</v>
      </c>
    </row>
    <row r="98" spans="1:8" x14ac:dyDescent="0.3">
      <c r="A98" s="5" t="s">
        <v>137</v>
      </c>
      <c r="B98" s="8" t="s">
        <v>164</v>
      </c>
      <c r="C98" s="13" t="s">
        <v>189</v>
      </c>
      <c r="D98" s="15" t="s">
        <v>262</v>
      </c>
      <c r="E98" s="91">
        <v>77714.8</v>
      </c>
      <c r="F98" s="126" t="s">
        <v>142</v>
      </c>
      <c r="G98" s="111">
        <v>43979</v>
      </c>
      <c r="H98" s="111">
        <v>43985</v>
      </c>
    </row>
    <row r="99" spans="1:8" x14ac:dyDescent="0.3">
      <c r="A99" s="5" t="s">
        <v>137</v>
      </c>
      <c r="B99" s="8" t="s">
        <v>164</v>
      </c>
      <c r="C99" s="13" t="s">
        <v>190</v>
      </c>
      <c r="D99" s="15" t="s">
        <v>566</v>
      </c>
      <c r="E99" s="91">
        <v>246397.52000000002</v>
      </c>
      <c r="F99" s="126" t="s">
        <v>142</v>
      </c>
      <c r="G99" s="111">
        <v>43958</v>
      </c>
      <c r="H99" s="111">
        <v>43971</v>
      </c>
    </row>
    <row r="100" spans="1:8" x14ac:dyDescent="0.3">
      <c r="A100" s="5" t="s">
        <v>137</v>
      </c>
      <c r="B100" s="89" t="s">
        <v>0</v>
      </c>
      <c r="C100" s="13" t="s">
        <v>127</v>
      </c>
      <c r="D100" s="15" t="s">
        <v>262</v>
      </c>
      <c r="E100" s="107">
        <v>241338.55</v>
      </c>
      <c r="F100" s="126" t="s">
        <v>142</v>
      </c>
      <c r="G100" s="111">
        <v>43986</v>
      </c>
      <c r="H100" s="111">
        <v>43992</v>
      </c>
    </row>
    <row r="101" spans="1:8" x14ac:dyDescent="0.3">
      <c r="A101" s="5" t="s">
        <v>137</v>
      </c>
      <c r="B101" s="89" t="s">
        <v>0</v>
      </c>
      <c r="C101" s="13" t="s">
        <v>128</v>
      </c>
      <c r="D101" s="15" t="s">
        <v>262</v>
      </c>
      <c r="E101" s="107">
        <v>81075.360000000001</v>
      </c>
      <c r="F101" s="126" t="s">
        <v>142</v>
      </c>
      <c r="G101" s="111">
        <v>43993</v>
      </c>
      <c r="H101" s="111">
        <v>43999</v>
      </c>
    </row>
    <row r="102" spans="1:8" x14ac:dyDescent="0.3">
      <c r="A102" s="5" t="s">
        <v>137</v>
      </c>
      <c r="B102" s="89" t="s">
        <v>0</v>
      </c>
      <c r="C102" s="13" t="s">
        <v>129</v>
      </c>
      <c r="D102" s="15" t="s">
        <v>262</v>
      </c>
      <c r="E102" s="107">
        <v>89239.12</v>
      </c>
      <c r="F102" s="126" t="s">
        <v>142</v>
      </c>
      <c r="G102" s="111">
        <v>44000</v>
      </c>
      <c r="H102" s="111">
        <v>44006</v>
      </c>
    </row>
    <row r="103" spans="1:8" x14ac:dyDescent="0.3">
      <c r="A103" s="5" t="s">
        <v>137</v>
      </c>
      <c r="B103" s="89" t="s">
        <v>0</v>
      </c>
      <c r="C103" s="13" t="s">
        <v>130</v>
      </c>
      <c r="D103" s="15" t="s">
        <v>262</v>
      </c>
      <c r="E103" s="91">
        <v>233564.48</v>
      </c>
      <c r="F103" s="126" t="s">
        <v>142</v>
      </c>
      <c r="G103" s="111">
        <v>44007</v>
      </c>
      <c r="H103" s="111">
        <v>44013</v>
      </c>
    </row>
    <row r="104" spans="1:8" x14ac:dyDescent="0.3">
      <c r="A104" s="5" t="s">
        <v>137</v>
      </c>
      <c r="B104" s="89" t="s">
        <v>0</v>
      </c>
      <c r="C104" s="13" t="s">
        <v>131</v>
      </c>
      <c r="D104" s="15" t="s">
        <v>262</v>
      </c>
      <c r="E104" s="91">
        <v>1064750.06</v>
      </c>
      <c r="F104" s="126" t="s">
        <v>142</v>
      </c>
      <c r="G104" s="111">
        <v>43979</v>
      </c>
      <c r="H104" s="111">
        <v>44013</v>
      </c>
    </row>
    <row r="105" spans="1:8" s="35" customFormat="1" x14ac:dyDescent="0.3">
      <c r="A105" s="410" t="s">
        <v>137</v>
      </c>
      <c r="B105" s="412" t="s">
        <v>0</v>
      </c>
      <c r="C105" s="38" t="s">
        <v>132</v>
      </c>
      <c r="D105" s="37" t="s">
        <v>262</v>
      </c>
      <c r="E105" s="108">
        <v>605675.27</v>
      </c>
      <c r="F105" s="16" t="s">
        <v>142</v>
      </c>
      <c r="G105" s="112">
        <v>44007</v>
      </c>
      <c r="H105" s="112">
        <v>44020</v>
      </c>
    </row>
    <row r="106" spans="1:8" x14ac:dyDescent="0.3">
      <c r="A106" s="5" t="s">
        <v>137</v>
      </c>
      <c r="B106" s="8" t="s">
        <v>167</v>
      </c>
      <c r="C106" s="13" t="s">
        <v>133</v>
      </c>
      <c r="D106" s="15" t="s">
        <v>561</v>
      </c>
      <c r="E106" s="91">
        <v>765974.92</v>
      </c>
      <c r="F106" s="126" t="s">
        <v>142</v>
      </c>
      <c r="G106" s="111">
        <v>43965</v>
      </c>
      <c r="H106" s="111">
        <v>43985</v>
      </c>
    </row>
    <row r="107" spans="1:8" x14ac:dyDescent="0.3">
      <c r="A107" s="5" t="s">
        <v>137</v>
      </c>
      <c r="B107" s="8" t="s">
        <v>164</v>
      </c>
      <c r="C107" s="13" t="s">
        <v>190</v>
      </c>
      <c r="D107" s="15" t="s">
        <v>264</v>
      </c>
      <c r="E107" s="91">
        <v>243598.6</v>
      </c>
      <c r="F107" s="126" t="s">
        <v>142</v>
      </c>
      <c r="G107" s="111">
        <v>43986</v>
      </c>
      <c r="H107" s="111">
        <v>43992</v>
      </c>
    </row>
    <row r="108" spans="1:8" x14ac:dyDescent="0.3">
      <c r="A108" s="5" t="s">
        <v>137</v>
      </c>
      <c r="B108" s="89" t="s">
        <v>0</v>
      </c>
      <c r="C108" s="13" t="s">
        <v>129</v>
      </c>
      <c r="D108" s="15" t="s">
        <v>264</v>
      </c>
      <c r="E108" s="107">
        <v>147384</v>
      </c>
      <c r="F108" s="126" t="s">
        <v>142</v>
      </c>
      <c r="G108" s="111">
        <v>44000</v>
      </c>
      <c r="H108" s="111">
        <v>44006</v>
      </c>
    </row>
    <row r="109" spans="1:8" x14ac:dyDescent="0.3">
      <c r="A109" s="5" t="s">
        <v>137</v>
      </c>
      <c r="B109" s="8" t="s">
        <v>164</v>
      </c>
      <c r="C109" s="13" t="s">
        <v>134</v>
      </c>
      <c r="D109" s="15" t="s">
        <v>264</v>
      </c>
      <c r="E109" s="91">
        <v>278556.01</v>
      </c>
      <c r="F109" s="126" t="s">
        <v>142</v>
      </c>
      <c r="G109" s="111">
        <v>43986</v>
      </c>
      <c r="H109" s="111">
        <v>43999</v>
      </c>
    </row>
    <row r="110" spans="1:8" x14ac:dyDescent="0.3">
      <c r="A110" s="5" t="s">
        <v>137</v>
      </c>
      <c r="B110" s="8" t="s">
        <v>164</v>
      </c>
      <c r="C110" s="13" t="s">
        <v>135</v>
      </c>
      <c r="D110" s="15" t="s">
        <v>264</v>
      </c>
      <c r="E110" s="91">
        <v>155187.5</v>
      </c>
      <c r="F110" s="126" t="s">
        <v>142</v>
      </c>
      <c r="G110" s="111">
        <v>43993</v>
      </c>
      <c r="H110" s="111">
        <v>43999</v>
      </c>
    </row>
    <row r="111" spans="1:8" x14ac:dyDescent="0.3">
      <c r="A111" s="5" t="s">
        <v>137</v>
      </c>
      <c r="B111" s="8" t="s">
        <v>164</v>
      </c>
      <c r="C111" s="13" t="s">
        <v>188</v>
      </c>
      <c r="D111" s="15" t="s">
        <v>264</v>
      </c>
      <c r="E111" s="91">
        <v>629406.25</v>
      </c>
      <c r="F111" s="126" t="s">
        <v>142</v>
      </c>
      <c r="G111" s="111">
        <v>43986</v>
      </c>
      <c r="H111" s="111">
        <v>44006</v>
      </c>
    </row>
    <row r="112" spans="1:8" x14ac:dyDescent="0.3">
      <c r="A112" s="5" t="s">
        <v>137</v>
      </c>
      <c r="B112" s="89" t="s">
        <v>0</v>
      </c>
      <c r="C112" s="13" t="s">
        <v>128</v>
      </c>
      <c r="D112" s="15" t="s">
        <v>264</v>
      </c>
      <c r="E112" s="91">
        <v>115831.48</v>
      </c>
      <c r="F112" s="126" t="s">
        <v>142</v>
      </c>
      <c r="G112" s="111">
        <v>43997</v>
      </c>
      <c r="H112" s="111">
        <v>44013</v>
      </c>
    </row>
    <row r="113" spans="1:8" x14ac:dyDescent="0.3">
      <c r="A113" s="5" t="s">
        <v>137</v>
      </c>
      <c r="B113" s="89" t="s">
        <v>0</v>
      </c>
      <c r="C113" s="13" t="s">
        <v>94</v>
      </c>
      <c r="D113" s="15" t="s">
        <v>264</v>
      </c>
      <c r="E113" s="91">
        <v>362247.48</v>
      </c>
      <c r="F113" s="126" t="s">
        <v>142</v>
      </c>
      <c r="G113" s="111">
        <v>43997</v>
      </c>
      <c r="H113" s="111">
        <v>44020</v>
      </c>
    </row>
    <row r="114" spans="1:8" x14ac:dyDescent="0.3">
      <c r="A114" s="5" t="s">
        <v>137</v>
      </c>
      <c r="B114" s="89" t="s">
        <v>0</v>
      </c>
      <c r="C114" s="13" t="s">
        <v>136</v>
      </c>
      <c r="D114" s="15" t="s">
        <v>264</v>
      </c>
      <c r="E114" s="91">
        <v>115940.11</v>
      </c>
      <c r="F114" s="126" t="s">
        <v>142</v>
      </c>
      <c r="G114" s="111">
        <v>43997</v>
      </c>
      <c r="H114" s="111">
        <v>44013</v>
      </c>
    </row>
    <row r="115" spans="1:8" x14ac:dyDescent="0.3">
      <c r="A115" s="5" t="s">
        <v>137</v>
      </c>
      <c r="B115" s="89" t="s">
        <v>0</v>
      </c>
      <c r="C115" s="13" t="s">
        <v>130</v>
      </c>
      <c r="D115" s="15" t="s">
        <v>264</v>
      </c>
      <c r="E115" s="91">
        <v>318030.67</v>
      </c>
      <c r="F115" s="126" t="s">
        <v>142</v>
      </c>
      <c r="G115" s="111">
        <v>43993</v>
      </c>
      <c r="H115" s="111">
        <v>44006</v>
      </c>
    </row>
    <row r="116" spans="1:8" x14ac:dyDescent="0.3">
      <c r="A116" s="5" t="s">
        <v>139</v>
      </c>
      <c r="B116" s="126" t="s">
        <v>0</v>
      </c>
      <c r="C116" s="13" t="s">
        <v>138</v>
      </c>
      <c r="D116" s="24" t="s">
        <v>561</v>
      </c>
      <c r="E116" s="91">
        <v>10825103.74</v>
      </c>
      <c r="F116" s="126" t="s">
        <v>28</v>
      </c>
      <c r="G116" s="111">
        <v>43917</v>
      </c>
      <c r="H116" s="111">
        <v>44001</v>
      </c>
    </row>
    <row r="117" spans="1:8" x14ac:dyDescent="0.3">
      <c r="A117" s="5" t="s">
        <v>185</v>
      </c>
      <c r="B117" s="126" t="s">
        <v>0</v>
      </c>
      <c r="C117" s="13" t="s">
        <v>184</v>
      </c>
      <c r="D117" s="15" t="s">
        <v>83</v>
      </c>
      <c r="E117" s="91">
        <v>2039444</v>
      </c>
      <c r="F117" s="126" t="s">
        <v>28</v>
      </c>
      <c r="G117" s="111">
        <v>43917</v>
      </c>
      <c r="H117" s="111">
        <v>43972</v>
      </c>
    </row>
    <row r="118" spans="1:8" x14ac:dyDescent="0.3">
      <c r="A118" s="5" t="s">
        <v>192</v>
      </c>
      <c r="B118" s="89" t="s">
        <v>163</v>
      </c>
      <c r="C118" s="13" t="s">
        <v>193</v>
      </c>
      <c r="D118" s="88" t="s">
        <v>760</v>
      </c>
      <c r="E118" s="91">
        <v>108034.49</v>
      </c>
      <c r="F118" s="126" t="s">
        <v>310</v>
      </c>
      <c r="G118" s="111">
        <v>43949</v>
      </c>
      <c r="H118" s="111">
        <v>43962</v>
      </c>
    </row>
    <row r="119" spans="1:8" x14ac:dyDescent="0.3">
      <c r="A119" s="5" t="s">
        <v>192</v>
      </c>
      <c r="B119" s="8" t="s">
        <v>177</v>
      </c>
      <c r="C119" s="13" t="s">
        <v>194</v>
      </c>
      <c r="D119" s="88" t="s">
        <v>760</v>
      </c>
      <c r="E119" s="91">
        <v>138310.13</v>
      </c>
      <c r="F119" s="126" t="s">
        <v>310</v>
      </c>
      <c r="G119" s="111">
        <v>43977</v>
      </c>
      <c r="H119" s="111">
        <v>43990</v>
      </c>
    </row>
    <row r="120" spans="1:8" x14ac:dyDescent="0.3">
      <c r="A120" s="5" t="s">
        <v>192</v>
      </c>
      <c r="B120" s="8" t="s">
        <v>177</v>
      </c>
      <c r="C120" s="13" t="s">
        <v>195</v>
      </c>
      <c r="D120" s="88" t="s">
        <v>760</v>
      </c>
      <c r="E120" s="91">
        <v>286517.42</v>
      </c>
      <c r="F120" s="126" t="s">
        <v>310</v>
      </c>
      <c r="G120" s="111">
        <v>43984</v>
      </c>
      <c r="H120" s="111">
        <v>43997</v>
      </c>
    </row>
    <row r="121" spans="1:8" x14ac:dyDescent="0.3">
      <c r="A121" s="5" t="s">
        <v>192</v>
      </c>
      <c r="B121" s="8" t="s">
        <v>177</v>
      </c>
      <c r="C121" s="13" t="s">
        <v>196</v>
      </c>
      <c r="D121" s="88" t="s">
        <v>760</v>
      </c>
      <c r="E121" s="91">
        <v>262099.39</v>
      </c>
      <c r="F121" s="126" t="s">
        <v>310</v>
      </c>
      <c r="G121" s="111">
        <v>43984</v>
      </c>
      <c r="H121" s="111">
        <v>43997</v>
      </c>
    </row>
    <row r="122" spans="1:8" x14ac:dyDescent="0.3">
      <c r="A122" s="5" t="s">
        <v>192</v>
      </c>
      <c r="B122" s="8" t="s">
        <v>178</v>
      </c>
      <c r="C122" s="13" t="s">
        <v>197</v>
      </c>
      <c r="D122" s="88" t="s">
        <v>760</v>
      </c>
      <c r="E122" s="91">
        <v>104649.01</v>
      </c>
      <c r="F122" s="126" t="s">
        <v>310</v>
      </c>
      <c r="G122" s="111">
        <v>43995</v>
      </c>
      <c r="H122" s="111">
        <v>44008</v>
      </c>
    </row>
    <row r="123" spans="1:8" x14ac:dyDescent="0.3">
      <c r="A123" s="5" t="s">
        <v>192</v>
      </c>
      <c r="B123" s="8" t="s">
        <v>178</v>
      </c>
      <c r="C123" s="13" t="s">
        <v>198</v>
      </c>
      <c r="D123" s="88" t="s">
        <v>760</v>
      </c>
      <c r="E123" s="91">
        <v>112320.8</v>
      </c>
      <c r="F123" s="126" t="s">
        <v>310</v>
      </c>
      <c r="G123" s="111">
        <v>43995</v>
      </c>
      <c r="H123" s="111">
        <v>44008</v>
      </c>
    </row>
    <row r="124" spans="1:8" x14ac:dyDescent="0.3">
      <c r="A124" s="5" t="s">
        <v>192</v>
      </c>
      <c r="B124" s="8" t="s">
        <v>180</v>
      </c>
      <c r="C124" s="13" t="s">
        <v>199</v>
      </c>
      <c r="D124" s="37" t="s">
        <v>760</v>
      </c>
      <c r="E124" s="91">
        <v>112140.65</v>
      </c>
      <c r="F124" s="126" t="s">
        <v>310</v>
      </c>
      <c r="G124" s="111">
        <v>43977</v>
      </c>
      <c r="H124" s="111">
        <v>43990</v>
      </c>
    </row>
    <row r="125" spans="1:8" x14ac:dyDescent="0.3">
      <c r="A125" s="5" t="s">
        <v>192</v>
      </c>
      <c r="B125" s="8" t="s">
        <v>180</v>
      </c>
      <c r="C125" s="13" t="s">
        <v>200</v>
      </c>
      <c r="D125" s="37" t="s">
        <v>760</v>
      </c>
      <c r="E125" s="91">
        <v>270648.15999999997</v>
      </c>
      <c r="F125" s="126" t="s">
        <v>310</v>
      </c>
      <c r="G125" s="111">
        <v>43970</v>
      </c>
      <c r="H125" s="111">
        <v>43983</v>
      </c>
    </row>
    <row r="126" spans="1:8" x14ac:dyDescent="0.3">
      <c r="A126" s="5" t="s">
        <v>192</v>
      </c>
      <c r="B126" s="8" t="s">
        <v>180</v>
      </c>
      <c r="C126" s="13" t="s">
        <v>201</v>
      </c>
      <c r="D126" s="37" t="s">
        <v>760</v>
      </c>
      <c r="E126" s="91">
        <v>218017.48</v>
      </c>
      <c r="F126" s="126" t="s">
        <v>310</v>
      </c>
      <c r="G126" s="111">
        <v>43970</v>
      </c>
      <c r="H126" s="111">
        <v>43983</v>
      </c>
    </row>
    <row r="127" spans="1:8" x14ac:dyDescent="0.3">
      <c r="A127" s="5" t="s">
        <v>192</v>
      </c>
      <c r="B127" s="8" t="s">
        <v>180</v>
      </c>
      <c r="C127" s="13" t="s">
        <v>202</v>
      </c>
      <c r="D127" s="37" t="s">
        <v>760</v>
      </c>
      <c r="E127" s="91">
        <v>235984.86</v>
      </c>
      <c r="F127" s="126" t="s">
        <v>310</v>
      </c>
      <c r="G127" s="111">
        <v>43963</v>
      </c>
      <c r="H127" s="111">
        <v>43976</v>
      </c>
    </row>
    <row r="128" spans="1:8" x14ac:dyDescent="0.3">
      <c r="A128" s="5" t="s">
        <v>192</v>
      </c>
      <c r="B128" s="8" t="s">
        <v>180</v>
      </c>
      <c r="C128" s="13" t="s">
        <v>203</v>
      </c>
      <c r="D128" s="37" t="s">
        <v>760</v>
      </c>
      <c r="E128" s="91">
        <v>120084.17</v>
      </c>
      <c r="F128" s="126" t="s">
        <v>310</v>
      </c>
      <c r="G128" s="111">
        <v>43963</v>
      </c>
      <c r="H128" s="111">
        <v>43976</v>
      </c>
    </row>
    <row r="129" spans="1:8" x14ac:dyDescent="0.3">
      <c r="A129" s="5" t="s">
        <v>192</v>
      </c>
      <c r="B129" s="8" t="s">
        <v>181</v>
      </c>
      <c r="C129" s="13" t="s">
        <v>204</v>
      </c>
      <c r="D129" s="37" t="s">
        <v>760</v>
      </c>
      <c r="E129" s="91">
        <v>110542.12</v>
      </c>
      <c r="F129" s="126" t="s">
        <v>310</v>
      </c>
      <c r="G129" s="111">
        <v>43956</v>
      </c>
      <c r="H129" s="111">
        <v>43969</v>
      </c>
    </row>
    <row r="130" spans="1:8" x14ac:dyDescent="0.3">
      <c r="A130" s="5" t="s">
        <v>192</v>
      </c>
      <c r="B130" s="8" t="s">
        <v>181</v>
      </c>
      <c r="C130" s="13" t="s">
        <v>205</v>
      </c>
      <c r="D130" s="37" t="s">
        <v>760</v>
      </c>
      <c r="E130" s="91">
        <v>233967.62</v>
      </c>
      <c r="F130" s="126" t="s">
        <v>310</v>
      </c>
      <c r="G130" s="111">
        <v>43956</v>
      </c>
      <c r="H130" s="111">
        <v>43969</v>
      </c>
    </row>
    <row r="131" spans="1:8" x14ac:dyDescent="0.3">
      <c r="A131" s="5" t="s">
        <v>216</v>
      </c>
      <c r="B131" s="126" t="s">
        <v>0</v>
      </c>
      <c r="C131" s="13" t="s">
        <v>207</v>
      </c>
      <c r="D131" s="37" t="s">
        <v>760</v>
      </c>
      <c r="E131" s="108">
        <v>509785.27</v>
      </c>
      <c r="F131" s="16" t="s">
        <v>186</v>
      </c>
      <c r="G131" s="111">
        <v>44026</v>
      </c>
      <c r="H131" s="111">
        <v>44053</v>
      </c>
    </row>
    <row r="132" spans="1:8" x14ac:dyDescent="0.3">
      <c r="A132" s="5" t="s">
        <v>216</v>
      </c>
      <c r="B132" s="126" t="s">
        <v>0</v>
      </c>
      <c r="C132" s="13" t="s">
        <v>208</v>
      </c>
      <c r="D132" s="37" t="s">
        <v>760</v>
      </c>
      <c r="E132" s="91">
        <v>198271.84</v>
      </c>
      <c r="F132" s="16" t="s">
        <v>186</v>
      </c>
      <c r="G132" s="111">
        <v>44054</v>
      </c>
      <c r="H132" s="111">
        <v>44074</v>
      </c>
    </row>
    <row r="133" spans="1:8" x14ac:dyDescent="0.3">
      <c r="A133" s="5" t="s">
        <v>216</v>
      </c>
      <c r="B133" s="126" t="s">
        <v>0</v>
      </c>
      <c r="C133" s="13" t="s">
        <v>209</v>
      </c>
      <c r="D133" s="37" t="s">
        <v>760</v>
      </c>
      <c r="E133" s="91">
        <v>1969982.59</v>
      </c>
      <c r="F133" s="16" t="s">
        <v>298</v>
      </c>
      <c r="G133" s="111">
        <v>43984</v>
      </c>
      <c r="H133" s="111">
        <v>44039</v>
      </c>
    </row>
    <row r="134" spans="1:8" x14ac:dyDescent="0.3">
      <c r="A134" s="5" t="s">
        <v>216</v>
      </c>
      <c r="B134" s="126" t="s">
        <v>0</v>
      </c>
      <c r="C134" s="13" t="s">
        <v>210</v>
      </c>
      <c r="D134" s="37" t="s">
        <v>760</v>
      </c>
      <c r="E134" s="91">
        <v>177373.07</v>
      </c>
      <c r="F134" s="16" t="s">
        <v>186</v>
      </c>
      <c r="G134" s="111">
        <v>44047</v>
      </c>
      <c r="H134" s="111">
        <v>44067</v>
      </c>
    </row>
    <row r="135" spans="1:8" x14ac:dyDescent="0.3">
      <c r="A135" s="5" t="s">
        <v>216</v>
      </c>
      <c r="B135" s="126" t="s">
        <v>0</v>
      </c>
      <c r="C135" s="13" t="s">
        <v>211</v>
      </c>
      <c r="D135" s="37" t="s">
        <v>760</v>
      </c>
      <c r="E135" s="91">
        <v>883722.38</v>
      </c>
      <c r="F135" s="16" t="s">
        <v>186</v>
      </c>
      <c r="G135" s="111">
        <v>44019</v>
      </c>
      <c r="H135" s="111">
        <v>44046</v>
      </c>
    </row>
    <row r="136" spans="1:8" x14ac:dyDescent="0.3">
      <c r="A136" s="5" t="s">
        <v>216</v>
      </c>
      <c r="B136" s="126" t="s">
        <v>0</v>
      </c>
      <c r="C136" s="13" t="s">
        <v>212</v>
      </c>
      <c r="D136" s="37" t="s">
        <v>760</v>
      </c>
      <c r="E136" s="91">
        <v>226771.45</v>
      </c>
      <c r="F136" s="16" t="s">
        <v>186</v>
      </c>
      <c r="G136" s="111">
        <v>44040</v>
      </c>
      <c r="H136" s="111">
        <v>44060</v>
      </c>
    </row>
    <row r="137" spans="1:8" x14ac:dyDescent="0.3">
      <c r="A137" s="5" t="s">
        <v>216</v>
      </c>
      <c r="B137" s="126" t="s">
        <v>0</v>
      </c>
      <c r="C137" s="13" t="s">
        <v>213</v>
      </c>
      <c r="D137" s="37" t="s">
        <v>760</v>
      </c>
      <c r="E137" s="91">
        <v>1698304.8</v>
      </c>
      <c r="F137" s="16" t="s">
        <v>186</v>
      </c>
      <c r="G137" s="111">
        <v>43991</v>
      </c>
      <c r="H137" s="111">
        <v>44032</v>
      </c>
    </row>
    <row r="138" spans="1:8" x14ac:dyDescent="0.3">
      <c r="A138" s="5" t="s">
        <v>216</v>
      </c>
      <c r="B138" s="126" t="s">
        <v>0</v>
      </c>
      <c r="C138" s="13" t="s">
        <v>214</v>
      </c>
      <c r="D138" s="37" t="s">
        <v>760</v>
      </c>
      <c r="E138" s="91">
        <v>902071.97</v>
      </c>
      <c r="F138" s="16" t="s">
        <v>186</v>
      </c>
      <c r="G138" s="111">
        <v>43998</v>
      </c>
      <c r="H138" s="111">
        <v>44032</v>
      </c>
    </row>
    <row r="139" spans="1:8" x14ac:dyDescent="0.3">
      <c r="A139" s="5" t="s">
        <v>216</v>
      </c>
      <c r="B139" s="126" t="s">
        <v>0</v>
      </c>
      <c r="C139" s="13" t="s">
        <v>215</v>
      </c>
      <c r="D139" s="37" t="s">
        <v>760</v>
      </c>
      <c r="E139" s="91">
        <v>885395.56</v>
      </c>
      <c r="F139" s="16" t="s">
        <v>186</v>
      </c>
      <c r="G139" s="111">
        <v>44012</v>
      </c>
      <c r="H139" s="111">
        <v>44039</v>
      </c>
    </row>
    <row r="140" spans="1:8" x14ac:dyDescent="0.3">
      <c r="A140" s="5" t="s">
        <v>235</v>
      </c>
      <c r="B140" s="126" t="s">
        <v>163</v>
      </c>
      <c r="C140" s="13" t="s">
        <v>217</v>
      </c>
      <c r="D140" s="88" t="s">
        <v>1</v>
      </c>
      <c r="E140" s="91">
        <v>613812.92000000004</v>
      </c>
      <c r="F140" s="126" t="s">
        <v>236</v>
      </c>
      <c r="G140" s="111">
        <v>44084</v>
      </c>
      <c r="H140" s="111">
        <v>44118</v>
      </c>
    </row>
    <row r="141" spans="1:8" x14ac:dyDescent="0.3">
      <c r="A141" s="5" t="s">
        <v>235</v>
      </c>
      <c r="B141" s="126" t="s">
        <v>163</v>
      </c>
      <c r="C141" s="13" t="s">
        <v>218</v>
      </c>
      <c r="D141" s="15" t="s">
        <v>2</v>
      </c>
      <c r="E141" s="91">
        <v>269741.32</v>
      </c>
      <c r="F141" s="126" t="s">
        <v>236</v>
      </c>
      <c r="G141" s="111">
        <v>44077</v>
      </c>
      <c r="H141" s="111">
        <v>44097</v>
      </c>
    </row>
    <row r="142" spans="1:8" ht="15.6" x14ac:dyDescent="0.3">
      <c r="A142" s="5" t="s">
        <v>235</v>
      </c>
      <c r="B142" s="126" t="s">
        <v>177</v>
      </c>
      <c r="C142" s="13" t="s">
        <v>219</v>
      </c>
      <c r="D142" s="420" t="s">
        <v>1</v>
      </c>
      <c r="E142" s="91">
        <v>569456.9</v>
      </c>
      <c r="F142" s="126" t="s">
        <v>236</v>
      </c>
      <c r="G142" s="111">
        <v>44035</v>
      </c>
      <c r="H142" s="111">
        <v>44069</v>
      </c>
    </row>
    <row r="143" spans="1:8" ht="15.6" x14ac:dyDescent="0.3">
      <c r="A143" s="5" t="s">
        <v>235</v>
      </c>
      <c r="B143" s="126" t="s">
        <v>177</v>
      </c>
      <c r="C143" s="13" t="s">
        <v>220</v>
      </c>
      <c r="D143" s="280" t="s">
        <v>2</v>
      </c>
      <c r="E143" s="108">
        <v>118292.08</v>
      </c>
      <c r="F143" s="126" t="s">
        <v>236</v>
      </c>
      <c r="G143" s="111">
        <v>43979</v>
      </c>
      <c r="H143" s="111">
        <v>43999</v>
      </c>
    </row>
    <row r="144" spans="1:8" ht="15.6" x14ac:dyDescent="0.3">
      <c r="A144" s="5" t="s">
        <v>235</v>
      </c>
      <c r="B144" s="126" t="s">
        <v>177</v>
      </c>
      <c r="C144" s="13" t="s">
        <v>220</v>
      </c>
      <c r="D144" s="420" t="s">
        <v>1</v>
      </c>
      <c r="E144" s="91">
        <v>449520.78</v>
      </c>
      <c r="F144" s="126" t="s">
        <v>236</v>
      </c>
      <c r="G144" s="111">
        <v>44042</v>
      </c>
      <c r="H144" s="111">
        <v>44069</v>
      </c>
    </row>
    <row r="145" spans="1:8" x14ac:dyDescent="0.3">
      <c r="A145" s="5" t="s">
        <v>235</v>
      </c>
      <c r="B145" s="126" t="s">
        <v>177</v>
      </c>
      <c r="C145" s="13" t="s">
        <v>221</v>
      </c>
      <c r="D145" s="15" t="s">
        <v>2</v>
      </c>
      <c r="E145" s="91">
        <v>352976.54</v>
      </c>
      <c r="F145" s="126" t="s">
        <v>236</v>
      </c>
      <c r="G145" s="111">
        <v>43979</v>
      </c>
      <c r="H145" s="111">
        <v>44006</v>
      </c>
    </row>
    <row r="146" spans="1:8" x14ac:dyDescent="0.3">
      <c r="A146" s="5" t="s">
        <v>235</v>
      </c>
      <c r="B146" s="126" t="s">
        <v>182</v>
      </c>
      <c r="C146" s="13" t="s">
        <v>222</v>
      </c>
      <c r="D146" s="15" t="s">
        <v>2</v>
      </c>
      <c r="E146" s="91">
        <v>1472051.84</v>
      </c>
      <c r="F146" s="126" t="s">
        <v>236</v>
      </c>
      <c r="G146" s="111">
        <v>44056</v>
      </c>
      <c r="H146" s="111">
        <v>44118</v>
      </c>
    </row>
    <row r="147" spans="1:8" x14ac:dyDescent="0.3">
      <c r="A147" s="5" t="s">
        <v>235</v>
      </c>
      <c r="B147" s="126" t="s">
        <v>180</v>
      </c>
      <c r="C147" s="13" t="s">
        <v>223</v>
      </c>
      <c r="D147" s="15" t="s">
        <v>2</v>
      </c>
      <c r="E147" s="91">
        <v>128638.38</v>
      </c>
      <c r="F147" s="126" t="s">
        <v>297</v>
      </c>
      <c r="G147" s="111">
        <v>44098</v>
      </c>
      <c r="H147" s="111">
        <v>44118</v>
      </c>
    </row>
    <row r="148" spans="1:8" ht="15.6" x14ac:dyDescent="0.3">
      <c r="A148" s="5" t="s">
        <v>235</v>
      </c>
      <c r="B148" s="92" t="s">
        <v>180</v>
      </c>
      <c r="C148" s="13" t="s">
        <v>224</v>
      </c>
      <c r="D148" s="15" t="s">
        <v>2</v>
      </c>
      <c r="E148" s="91">
        <v>128638.38</v>
      </c>
      <c r="F148" s="126" t="s">
        <v>297</v>
      </c>
      <c r="G148" s="111">
        <v>44091</v>
      </c>
      <c r="H148" s="111">
        <v>44111</v>
      </c>
    </row>
    <row r="149" spans="1:8" x14ac:dyDescent="0.3">
      <c r="A149" s="5" t="s">
        <v>235</v>
      </c>
      <c r="B149" s="126" t="s">
        <v>181</v>
      </c>
      <c r="C149" s="13" t="s">
        <v>225</v>
      </c>
      <c r="D149" s="24" t="s">
        <v>2</v>
      </c>
      <c r="E149" s="91">
        <v>535127.23</v>
      </c>
      <c r="F149" s="126" t="s">
        <v>236</v>
      </c>
      <c r="G149" s="111">
        <v>44021</v>
      </c>
      <c r="H149" s="111">
        <v>44048</v>
      </c>
    </row>
    <row r="150" spans="1:8" ht="15.6" x14ac:dyDescent="0.3">
      <c r="A150" s="5" t="s">
        <v>235</v>
      </c>
      <c r="B150" s="92" t="s">
        <v>173</v>
      </c>
      <c r="C150" s="13" t="s">
        <v>226</v>
      </c>
      <c r="D150" s="420" t="s">
        <v>1</v>
      </c>
      <c r="E150" s="91">
        <v>665321.11</v>
      </c>
      <c r="F150" s="126" t="s">
        <v>236</v>
      </c>
      <c r="G150" s="111">
        <v>44049</v>
      </c>
      <c r="H150" s="111">
        <v>44083</v>
      </c>
    </row>
    <row r="151" spans="1:8" ht="15.6" x14ac:dyDescent="0.3">
      <c r="A151" s="5" t="s">
        <v>235</v>
      </c>
      <c r="B151" s="92" t="s">
        <v>0</v>
      </c>
      <c r="C151" s="13" t="s">
        <v>227</v>
      </c>
      <c r="D151" s="420" t="s">
        <v>2</v>
      </c>
      <c r="E151" s="91">
        <v>320970.96000000002</v>
      </c>
      <c r="F151" s="126" t="s">
        <v>236</v>
      </c>
      <c r="G151" s="111">
        <v>44007</v>
      </c>
      <c r="H151" s="111">
        <v>44027</v>
      </c>
    </row>
    <row r="152" spans="1:8" ht="15.6" x14ac:dyDescent="0.3">
      <c r="A152" s="5" t="s">
        <v>235</v>
      </c>
      <c r="B152" s="92" t="s">
        <v>0</v>
      </c>
      <c r="C152" s="13" t="s">
        <v>228</v>
      </c>
      <c r="D152" s="15" t="s">
        <v>1</v>
      </c>
      <c r="E152" s="91">
        <v>521138.15</v>
      </c>
      <c r="F152" s="126" t="s">
        <v>236</v>
      </c>
      <c r="G152" s="111">
        <v>43979</v>
      </c>
      <c r="H152" s="111">
        <v>44013</v>
      </c>
    </row>
    <row r="153" spans="1:8" ht="15.6" x14ac:dyDescent="0.3">
      <c r="A153" s="5" t="s">
        <v>235</v>
      </c>
      <c r="B153" s="92" t="s">
        <v>234</v>
      </c>
      <c r="C153" s="13" t="s">
        <v>229</v>
      </c>
      <c r="D153" s="15" t="s">
        <v>2</v>
      </c>
      <c r="E153" s="91">
        <v>225003.47</v>
      </c>
      <c r="F153" s="126" t="s">
        <v>236</v>
      </c>
      <c r="G153" s="111">
        <v>44049</v>
      </c>
      <c r="H153" s="111">
        <v>44069</v>
      </c>
    </row>
    <row r="154" spans="1:8" ht="15.6" x14ac:dyDescent="0.3">
      <c r="A154" s="5" t="s">
        <v>235</v>
      </c>
      <c r="B154" s="92" t="s">
        <v>174</v>
      </c>
      <c r="C154" s="13" t="s">
        <v>230</v>
      </c>
      <c r="D154" s="15" t="s">
        <v>2</v>
      </c>
      <c r="E154" s="91">
        <v>184883.92</v>
      </c>
      <c r="F154" s="126" t="s">
        <v>236</v>
      </c>
      <c r="G154" s="111">
        <v>44084</v>
      </c>
      <c r="H154" s="111">
        <v>44104</v>
      </c>
    </row>
    <row r="155" spans="1:8" ht="15.6" x14ac:dyDescent="0.3">
      <c r="A155" s="5" t="s">
        <v>235</v>
      </c>
      <c r="B155" s="92" t="s">
        <v>168</v>
      </c>
      <c r="C155" s="13" t="s">
        <v>231</v>
      </c>
      <c r="D155" s="15" t="s">
        <v>2</v>
      </c>
      <c r="E155" s="91">
        <v>171098.27</v>
      </c>
      <c r="F155" s="126" t="s">
        <v>236</v>
      </c>
      <c r="G155" s="111">
        <v>44063</v>
      </c>
      <c r="H155" s="111">
        <v>44083</v>
      </c>
    </row>
    <row r="156" spans="1:8" ht="15.6" x14ac:dyDescent="0.3">
      <c r="A156" s="5" t="s">
        <v>235</v>
      </c>
      <c r="B156" s="92" t="s">
        <v>168</v>
      </c>
      <c r="C156" s="13" t="s">
        <v>232</v>
      </c>
      <c r="D156" s="15" t="s">
        <v>1</v>
      </c>
      <c r="E156" s="91">
        <v>499572.34</v>
      </c>
      <c r="F156" s="126" t="s">
        <v>236</v>
      </c>
      <c r="G156" s="111">
        <v>44035</v>
      </c>
      <c r="H156" s="111">
        <v>44069</v>
      </c>
    </row>
    <row r="157" spans="1:8" ht="15.6" x14ac:dyDescent="0.3">
      <c r="A157" s="5" t="s">
        <v>235</v>
      </c>
      <c r="B157" s="92" t="s">
        <v>168</v>
      </c>
      <c r="C157" s="13" t="s">
        <v>233</v>
      </c>
      <c r="D157" s="15" t="s">
        <v>1</v>
      </c>
      <c r="E157" s="91">
        <v>180633.82</v>
      </c>
      <c r="F157" s="126" t="s">
        <v>236</v>
      </c>
      <c r="G157" s="111">
        <v>44021</v>
      </c>
      <c r="H157" s="111">
        <v>44041</v>
      </c>
    </row>
    <row r="158" spans="1:8" ht="15.6" x14ac:dyDescent="0.3">
      <c r="A158" s="5" t="s">
        <v>237</v>
      </c>
      <c r="B158" s="92" t="s">
        <v>0</v>
      </c>
      <c r="C158" s="13" t="s">
        <v>238</v>
      </c>
      <c r="D158" s="420" t="s">
        <v>565</v>
      </c>
      <c r="E158" s="110">
        <v>859131.02</v>
      </c>
      <c r="F158" s="126" t="s">
        <v>288</v>
      </c>
      <c r="G158" s="112">
        <v>43976</v>
      </c>
      <c r="H158" s="111">
        <v>44036</v>
      </c>
    </row>
    <row r="159" spans="1:8" ht="15.6" x14ac:dyDescent="0.3">
      <c r="A159" s="16" t="s">
        <v>257</v>
      </c>
      <c r="B159" s="92" t="s">
        <v>0</v>
      </c>
      <c r="C159" s="90" t="s">
        <v>256</v>
      </c>
      <c r="D159" s="37" t="s">
        <v>83</v>
      </c>
      <c r="E159" s="108" t="s">
        <v>258</v>
      </c>
      <c r="F159" s="126" t="s">
        <v>259</v>
      </c>
      <c r="G159" s="112">
        <v>43979</v>
      </c>
      <c r="H159" s="111">
        <v>44039</v>
      </c>
    </row>
    <row r="160" spans="1:8" ht="15.75" customHeight="1" x14ac:dyDescent="0.3">
      <c r="A160" s="126" t="s">
        <v>260</v>
      </c>
      <c r="B160" s="92" t="s">
        <v>0</v>
      </c>
      <c r="C160" s="90" t="s">
        <v>276</v>
      </c>
      <c r="D160" s="37" t="s">
        <v>565</v>
      </c>
      <c r="E160" s="108">
        <v>856582.79</v>
      </c>
      <c r="F160" s="16" t="s">
        <v>310</v>
      </c>
      <c r="G160" s="111">
        <v>43990</v>
      </c>
      <c r="H160" s="111">
        <v>44024</v>
      </c>
    </row>
    <row r="161" spans="1:8" ht="15.6" x14ac:dyDescent="0.3">
      <c r="A161" s="126" t="s">
        <v>260</v>
      </c>
      <c r="B161" s="92" t="s">
        <v>0</v>
      </c>
      <c r="C161" s="90" t="s">
        <v>276</v>
      </c>
      <c r="D161" s="37" t="s">
        <v>279</v>
      </c>
      <c r="E161" s="108">
        <v>202778.14</v>
      </c>
      <c r="F161" s="16" t="s">
        <v>310</v>
      </c>
      <c r="G161" s="111">
        <v>43990</v>
      </c>
      <c r="H161" s="111">
        <v>44024</v>
      </c>
    </row>
    <row r="162" spans="1:8" ht="15.6" x14ac:dyDescent="0.3">
      <c r="A162" s="126" t="s">
        <v>260</v>
      </c>
      <c r="B162" s="92" t="s">
        <v>0</v>
      </c>
      <c r="C162" s="79" t="s">
        <v>277</v>
      </c>
      <c r="D162" s="37" t="s">
        <v>565</v>
      </c>
      <c r="E162" s="108">
        <v>719291.31</v>
      </c>
      <c r="F162" s="16" t="s">
        <v>310</v>
      </c>
      <c r="G162" s="111">
        <v>43983</v>
      </c>
      <c r="H162" s="111">
        <v>44010</v>
      </c>
    </row>
    <row r="163" spans="1:8" ht="15.6" x14ac:dyDescent="0.3">
      <c r="A163" s="126" t="s">
        <v>260</v>
      </c>
      <c r="B163" s="92" t="s">
        <v>0</v>
      </c>
      <c r="C163" s="79" t="s">
        <v>277</v>
      </c>
      <c r="D163" s="37" t="s">
        <v>279</v>
      </c>
      <c r="E163" s="108">
        <v>202778.14</v>
      </c>
      <c r="F163" s="16" t="s">
        <v>310</v>
      </c>
      <c r="G163" s="111">
        <v>43983</v>
      </c>
      <c r="H163" s="111">
        <v>44010</v>
      </c>
    </row>
    <row r="164" spans="1:8" ht="15.6" x14ac:dyDescent="0.3">
      <c r="A164" s="126" t="s">
        <v>260</v>
      </c>
      <c r="B164" s="92" t="s">
        <v>0</v>
      </c>
      <c r="C164" s="79" t="s">
        <v>278</v>
      </c>
      <c r="D164" s="37" t="s">
        <v>565</v>
      </c>
      <c r="E164" s="108">
        <v>1352760.86</v>
      </c>
      <c r="F164" s="16" t="s">
        <v>310</v>
      </c>
      <c r="G164" s="111">
        <v>43997</v>
      </c>
      <c r="H164" s="111">
        <v>44045</v>
      </c>
    </row>
    <row r="165" spans="1:8" ht="15.6" x14ac:dyDescent="0.3">
      <c r="A165" s="126" t="s">
        <v>260</v>
      </c>
      <c r="B165" s="92" t="s">
        <v>0</v>
      </c>
      <c r="C165" s="79" t="s">
        <v>278</v>
      </c>
      <c r="D165" s="37" t="s">
        <v>279</v>
      </c>
      <c r="E165" s="108">
        <v>202778.14</v>
      </c>
      <c r="F165" s="16" t="s">
        <v>310</v>
      </c>
      <c r="G165" s="111">
        <v>43997</v>
      </c>
      <c r="H165" s="111">
        <v>44045</v>
      </c>
    </row>
    <row r="166" spans="1:8" s="35" customFormat="1" ht="15.75" customHeight="1" x14ac:dyDescent="0.3">
      <c r="A166" s="16" t="s">
        <v>260</v>
      </c>
      <c r="B166" s="90" t="s">
        <v>164</v>
      </c>
      <c r="C166" s="79" t="s">
        <v>265</v>
      </c>
      <c r="D166" s="37" t="s">
        <v>565</v>
      </c>
      <c r="E166" s="108">
        <v>743686.29</v>
      </c>
      <c r="F166" s="16" t="s">
        <v>310</v>
      </c>
      <c r="G166" s="112">
        <v>43983</v>
      </c>
      <c r="H166" s="112">
        <v>44017</v>
      </c>
    </row>
    <row r="167" spans="1:8" x14ac:dyDescent="0.3">
      <c r="A167" s="126" t="s">
        <v>260</v>
      </c>
      <c r="B167" s="90" t="s">
        <v>164</v>
      </c>
      <c r="C167" s="79" t="s">
        <v>265</v>
      </c>
      <c r="D167" s="37" t="s">
        <v>279</v>
      </c>
      <c r="E167" s="108">
        <v>202778.14</v>
      </c>
      <c r="F167" s="16" t="s">
        <v>310</v>
      </c>
      <c r="G167" s="111">
        <v>43983</v>
      </c>
      <c r="H167" s="111">
        <v>44017</v>
      </c>
    </row>
    <row r="168" spans="1:8" ht="15.75" customHeight="1" x14ac:dyDescent="0.3">
      <c r="A168" s="126" t="s">
        <v>260</v>
      </c>
      <c r="B168" s="92" t="s">
        <v>0</v>
      </c>
      <c r="C168" s="79" t="s">
        <v>17</v>
      </c>
      <c r="D168" s="41" t="s">
        <v>262</v>
      </c>
      <c r="E168" s="108">
        <v>156058.26</v>
      </c>
      <c r="F168" s="16" t="s">
        <v>310</v>
      </c>
      <c r="G168" s="111">
        <v>44095</v>
      </c>
      <c r="H168" s="111">
        <v>44108</v>
      </c>
    </row>
    <row r="169" spans="1:8" ht="15.6" x14ac:dyDescent="0.3">
      <c r="A169" s="126" t="s">
        <v>260</v>
      </c>
      <c r="B169" s="92" t="s">
        <v>0</v>
      </c>
      <c r="C169" s="79" t="s">
        <v>17</v>
      </c>
      <c r="D169" s="41" t="s">
        <v>263</v>
      </c>
      <c r="E169" s="108">
        <v>38948.589999999997</v>
      </c>
      <c r="F169" s="16" t="s">
        <v>310</v>
      </c>
      <c r="G169" s="111">
        <v>44095</v>
      </c>
      <c r="H169" s="111">
        <v>44108</v>
      </c>
    </row>
    <row r="170" spans="1:8" ht="15.75" customHeight="1" x14ac:dyDescent="0.3">
      <c r="A170" s="126" t="s">
        <v>260</v>
      </c>
      <c r="B170" s="92" t="s">
        <v>0</v>
      </c>
      <c r="C170" s="79" t="s">
        <v>266</v>
      </c>
      <c r="D170" s="37" t="s">
        <v>262</v>
      </c>
      <c r="E170" s="108">
        <v>175023.1</v>
      </c>
      <c r="F170" s="16" t="s">
        <v>310</v>
      </c>
      <c r="G170" s="111">
        <v>44088</v>
      </c>
      <c r="H170" s="111">
        <v>44101</v>
      </c>
    </row>
    <row r="171" spans="1:8" ht="15.6" x14ac:dyDescent="0.3">
      <c r="A171" s="126" t="s">
        <v>260</v>
      </c>
      <c r="B171" s="92" t="s">
        <v>0</v>
      </c>
      <c r="C171" s="79" t="s">
        <v>266</v>
      </c>
      <c r="D171" s="41" t="s">
        <v>263</v>
      </c>
      <c r="E171" s="108">
        <v>38948.589999999997</v>
      </c>
      <c r="F171" s="16" t="s">
        <v>310</v>
      </c>
      <c r="G171" s="111">
        <v>44088</v>
      </c>
      <c r="H171" s="111">
        <v>44101</v>
      </c>
    </row>
    <row r="172" spans="1:8" ht="15.75" customHeight="1" x14ac:dyDescent="0.3">
      <c r="A172" s="126" t="s">
        <v>260</v>
      </c>
      <c r="B172" s="92" t="s">
        <v>0</v>
      </c>
      <c r="C172" s="79" t="s">
        <v>267</v>
      </c>
      <c r="D172" s="37" t="s">
        <v>262</v>
      </c>
      <c r="E172" s="108">
        <v>121058.77</v>
      </c>
      <c r="F172" s="16" t="s">
        <v>310</v>
      </c>
      <c r="G172" s="111">
        <v>44074</v>
      </c>
      <c r="H172" s="111">
        <v>44094</v>
      </c>
    </row>
    <row r="173" spans="1:8" ht="15.6" x14ac:dyDescent="0.3">
      <c r="A173" s="126" t="s">
        <v>260</v>
      </c>
      <c r="B173" s="92" t="s">
        <v>0</v>
      </c>
      <c r="C173" s="79" t="s">
        <v>267</v>
      </c>
      <c r="D173" s="41" t="s">
        <v>263</v>
      </c>
      <c r="E173" s="108">
        <v>21713.439999999999</v>
      </c>
      <c r="F173" s="16" t="s">
        <v>310</v>
      </c>
      <c r="G173" s="111">
        <v>44074</v>
      </c>
      <c r="H173" s="111">
        <v>44094</v>
      </c>
    </row>
    <row r="174" spans="1:8" ht="15.75" customHeight="1" x14ac:dyDescent="0.3">
      <c r="A174" s="126" t="s">
        <v>260</v>
      </c>
      <c r="B174" s="92" t="s">
        <v>0</v>
      </c>
      <c r="C174" s="79" t="s">
        <v>268</v>
      </c>
      <c r="D174" s="37" t="s">
        <v>262</v>
      </c>
      <c r="E174" s="108">
        <v>321264.03999999998</v>
      </c>
      <c r="F174" s="16" t="s">
        <v>310</v>
      </c>
      <c r="G174" s="111">
        <v>44102</v>
      </c>
      <c r="H174" s="111">
        <v>44122</v>
      </c>
    </row>
    <row r="175" spans="1:8" ht="15.6" x14ac:dyDescent="0.3">
      <c r="A175" s="126" t="s">
        <v>260</v>
      </c>
      <c r="B175" s="92" t="s">
        <v>0</v>
      </c>
      <c r="C175" s="79" t="s">
        <v>268</v>
      </c>
      <c r="D175" s="41" t="s">
        <v>263</v>
      </c>
      <c r="E175" s="108">
        <v>38948.589999999997</v>
      </c>
      <c r="F175" s="16" t="s">
        <v>310</v>
      </c>
      <c r="G175" s="111">
        <v>44102</v>
      </c>
      <c r="H175" s="111">
        <v>44122</v>
      </c>
    </row>
    <row r="176" spans="1:8" ht="15.75" customHeight="1" x14ac:dyDescent="0.3">
      <c r="A176" s="126" t="s">
        <v>260</v>
      </c>
      <c r="B176" s="92" t="s">
        <v>0</v>
      </c>
      <c r="C176" s="79" t="s">
        <v>269</v>
      </c>
      <c r="D176" s="37" t="s">
        <v>262</v>
      </c>
      <c r="E176" s="108">
        <v>108732.03</v>
      </c>
      <c r="F176" s="16" t="s">
        <v>310</v>
      </c>
      <c r="G176" s="111">
        <v>44074</v>
      </c>
      <c r="H176" s="111">
        <v>44094</v>
      </c>
    </row>
    <row r="177" spans="1:8" ht="15.6" x14ac:dyDescent="0.3">
      <c r="A177" s="126" t="s">
        <v>260</v>
      </c>
      <c r="B177" s="92" t="s">
        <v>0</v>
      </c>
      <c r="C177" s="79" t="s">
        <v>269</v>
      </c>
      <c r="D177" s="41" t="s">
        <v>263</v>
      </c>
      <c r="E177" s="108">
        <v>38948.589999999997</v>
      </c>
      <c r="F177" s="16" t="s">
        <v>310</v>
      </c>
      <c r="G177" s="111">
        <v>44074</v>
      </c>
      <c r="H177" s="111">
        <v>44094</v>
      </c>
    </row>
    <row r="178" spans="1:8" ht="15.75" customHeight="1" x14ac:dyDescent="0.3">
      <c r="A178" s="126" t="s">
        <v>260</v>
      </c>
      <c r="B178" s="92" t="s">
        <v>0</v>
      </c>
      <c r="C178" s="79" t="s">
        <v>270</v>
      </c>
      <c r="D178" s="37" t="s">
        <v>262</v>
      </c>
      <c r="E178" s="108">
        <v>134706.59</v>
      </c>
      <c r="F178" s="16" t="s">
        <v>310</v>
      </c>
      <c r="G178" s="111">
        <v>44067</v>
      </c>
      <c r="H178" s="111">
        <v>44080</v>
      </c>
    </row>
    <row r="179" spans="1:8" ht="15.6" x14ac:dyDescent="0.3">
      <c r="A179" s="126" t="s">
        <v>260</v>
      </c>
      <c r="B179" s="92" t="s">
        <v>0</v>
      </c>
      <c r="C179" s="79" t="s">
        <v>270</v>
      </c>
      <c r="D179" s="41" t="s">
        <v>263</v>
      </c>
      <c r="E179" s="108">
        <v>38948.589999999997</v>
      </c>
      <c r="F179" s="16" t="s">
        <v>310</v>
      </c>
      <c r="G179" s="111">
        <v>44067</v>
      </c>
      <c r="H179" s="111">
        <v>44080</v>
      </c>
    </row>
    <row r="180" spans="1:8" ht="15.75" customHeight="1" x14ac:dyDescent="0.3">
      <c r="A180" s="126" t="s">
        <v>260</v>
      </c>
      <c r="B180" s="92" t="s">
        <v>0</v>
      </c>
      <c r="C180" s="79" t="s">
        <v>22</v>
      </c>
      <c r="D180" s="41" t="s">
        <v>263</v>
      </c>
      <c r="E180" s="108">
        <v>38948.589999999997</v>
      </c>
      <c r="F180" s="16" t="s">
        <v>310</v>
      </c>
      <c r="G180" s="111">
        <v>44151</v>
      </c>
      <c r="H180" s="111">
        <v>44164</v>
      </c>
    </row>
    <row r="181" spans="1:8" ht="15.75" customHeight="1" x14ac:dyDescent="0.3">
      <c r="A181" s="126" t="s">
        <v>260</v>
      </c>
      <c r="B181" s="92" t="s">
        <v>0</v>
      </c>
      <c r="C181" s="90" t="s">
        <v>21</v>
      </c>
      <c r="D181" s="37" t="s">
        <v>263</v>
      </c>
      <c r="E181" s="108">
        <v>23881.89</v>
      </c>
      <c r="F181" s="16" t="s">
        <v>310</v>
      </c>
      <c r="G181" s="111">
        <v>44137</v>
      </c>
      <c r="H181" s="111">
        <v>44157</v>
      </c>
    </row>
    <row r="182" spans="1:8" ht="15.75" customHeight="1" x14ac:dyDescent="0.3">
      <c r="A182" s="126" t="s">
        <v>260</v>
      </c>
      <c r="B182" s="92" t="s">
        <v>0</v>
      </c>
      <c r="C182" s="79" t="s">
        <v>271</v>
      </c>
      <c r="D182" s="37" t="s">
        <v>263</v>
      </c>
      <c r="E182" s="108">
        <v>27759.81</v>
      </c>
      <c r="F182" s="16" t="s">
        <v>310</v>
      </c>
      <c r="G182" s="111">
        <v>44130</v>
      </c>
      <c r="H182" s="111">
        <v>44143</v>
      </c>
    </row>
    <row r="183" spans="1:8" ht="15.75" customHeight="1" x14ac:dyDescent="0.3">
      <c r="A183" s="126" t="s">
        <v>260</v>
      </c>
      <c r="B183" s="92" t="s">
        <v>0</v>
      </c>
      <c r="C183" s="90" t="s">
        <v>23</v>
      </c>
      <c r="D183" s="37" t="s">
        <v>263</v>
      </c>
      <c r="E183" s="108">
        <v>23881.95</v>
      </c>
      <c r="F183" s="16" t="s">
        <v>310</v>
      </c>
      <c r="G183" s="111">
        <v>44123</v>
      </c>
      <c r="H183" s="111">
        <v>44136</v>
      </c>
    </row>
    <row r="184" spans="1:8" ht="15.75" customHeight="1" x14ac:dyDescent="0.3">
      <c r="A184" s="126" t="s">
        <v>260</v>
      </c>
      <c r="B184" s="92" t="s">
        <v>0</v>
      </c>
      <c r="C184" s="90" t="s">
        <v>18</v>
      </c>
      <c r="D184" s="37" t="s">
        <v>263</v>
      </c>
      <c r="E184" s="108">
        <v>27759.81</v>
      </c>
      <c r="F184" s="16" t="s">
        <v>310</v>
      </c>
      <c r="G184" s="111">
        <v>44116</v>
      </c>
      <c r="H184" s="111">
        <v>44129</v>
      </c>
    </row>
    <row r="185" spans="1:8" ht="15.75" customHeight="1" x14ac:dyDescent="0.3">
      <c r="A185" s="126" t="s">
        <v>260</v>
      </c>
      <c r="B185" s="126" t="s">
        <v>164</v>
      </c>
      <c r="C185" s="79" t="s">
        <v>272</v>
      </c>
      <c r="D185" s="41" t="s">
        <v>262</v>
      </c>
      <c r="E185" s="108">
        <v>145785.12</v>
      </c>
      <c r="F185" s="16" t="s">
        <v>310</v>
      </c>
      <c r="G185" s="111">
        <v>44039</v>
      </c>
      <c r="H185" s="111">
        <v>44052</v>
      </c>
    </row>
    <row r="186" spans="1:8" x14ac:dyDescent="0.3">
      <c r="A186" s="126" t="s">
        <v>260</v>
      </c>
      <c r="B186" s="126" t="s">
        <v>164</v>
      </c>
      <c r="C186" s="79" t="s">
        <v>272</v>
      </c>
      <c r="D186" s="41" t="s">
        <v>263</v>
      </c>
      <c r="E186" s="108">
        <v>38948.589999999997</v>
      </c>
      <c r="F186" s="16" t="s">
        <v>310</v>
      </c>
      <c r="G186" s="111">
        <v>44039</v>
      </c>
      <c r="H186" s="111">
        <v>44052</v>
      </c>
    </row>
    <row r="187" spans="1:8" x14ac:dyDescent="0.3">
      <c r="A187" s="126" t="s">
        <v>260</v>
      </c>
      <c r="B187" s="126" t="s">
        <v>164</v>
      </c>
      <c r="C187" s="90" t="s">
        <v>24</v>
      </c>
      <c r="D187" s="37" t="s">
        <v>263</v>
      </c>
      <c r="E187" s="108">
        <v>38948.589999999997</v>
      </c>
      <c r="F187" s="16" t="s">
        <v>310</v>
      </c>
      <c r="G187" s="111">
        <v>44053</v>
      </c>
      <c r="H187" s="111">
        <v>44066</v>
      </c>
    </row>
    <row r="188" spans="1:8" ht="15.75" customHeight="1" x14ac:dyDescent="0.3">
      <c r="A188" s="126" t="s">
        <v>260</v>
      </c>
      <c r="B188" s="126" t="s">
        <v>164</v>
      </c>
      <c r="C188" s="79" t="s">
        <v>273</v>
      </c>
      <c r="D188" s="41" t="s">
        <v>263</v>
      </c>
      <c r="E188" s="108">
        <v>38948.589999999997</v>
      </c>
      <c r="F188" s="16" t="s">
        <v>310</v>
      </c>
      <c r="G188" s="111">
        <v>44053</v>
      </c>
      <c r="H188" s="111">
        <v>44066</v>
      </c>
    </row>
    <row r="189" spans="1:8" x14ac:dyDescent="0.3">
      <c r="A189" s="126" t="s">
        <v>260</v>
      </c>
      <c r="B189" s="126" t="s">
        <v>164</v>
      </c>
      <c r="C189" s="79" t="s">
        <v>261</v>
      </c>
      <c r="D189" s="37" t="s">
        <v>263</v>
      </c>
      <c r="E189" s="108">
        <v>23881.89</v>
      </c>
      <c r="F189" s="16" t="s">
        <v>310</v>
      </c>
      <c r="G189" s="111">
        <v>44046</v>
      </c>
      <c r="H189" s="111">
        <v>44059</v>
      </c>
    </row>
    <row r="190" spans="1:8" ht="15.75" customHeight="1" x14ac:dyDescent="0.3">
      <c r="A190" s="126" t="s">
        <v>260</v>
      </c>
      <c r="B190" s="8" t="s">
        <v>163</v>
      </c>
      <c r="C190" s="79" t="s">
        <v>20</v>
      </c>
      <c r="D190" s="37" t="s">
        <v>263</v>
      </c>
      <c r="E190" s="108">
        <v>38948.589999999997</v>
      </c>
      <c r="F190" s="16" t="s">
        <v>310</v>
      </c>
      <c r="G190" s="111">
        <v>44039</v>
      </c>
      <c r="H190" s="111">
        <v>44052</v>
      </c>
    </row>
    <row r="191" spans="1:8" ht="15.75" customHeight="1" x14ac:dyDescent="0.3">
      <c r="A191" s="126" t="s">
        <v>260</v>
      </c>
      <c r="B191" s="8" t="s">
        <v>0</v>
      </c>
      <c r="C191" s="79" t="s">
        <v>274</v>
      </c>
      <c r="D191" s="37" t="s">
        <v>264</v>
      </c>
      <c r="E191" s="108">
        <v>140871.56</v>
      </c>
      <c r="F191" s="16" t="s">
        <v>310</v>
      </c>
      <c r="G191" s="111">
        <v>44039</v>
      </c>
      <c r="H191" s="111">
        <v>44052</v>
      </c>
    </row>
    <row r="192" spans="1:8" ht="15.75" customHeight="1" x14ac:dyDescent="0.3">
      <c r="A192" s="126" t="s">
        <v>260</v>
      </c>
      <c r="B192" s="126" t="s">
        <v>164</v>
      </c>
      <c r="C192" s="90" t="s">
        <v>275</v>
      </c>
      <c r="D192" s="37" t="s">
        <v>264</v>
      </c>
      <c r="E192" s="108">
        <v>358213.77</v>
      </c>
      <c r="F192" s="16" t="s">
        <v>310</v>
      </c>
      <c r="G192" s="111">
        <v>44053</v>
      </c>
      <c r="H192" s="111">
        <v>44073</v>
      </c>
    </row>
    <row r="193" spans="1:8" ht="15.6" x14ac:dyDescent="0.3">
      <c r="A193" s="126" t="s">
        <v>287</v>
      </c>
      <c r="B193" s="92" t="s">
        <v>0</v>
      </c>
      <c r="C193" s="47" t="s">
        <v>280</v>
      </c>
      <c r="D193" s="37" t="s">
        <v>760</v>
      </c>
      <c r="E193" s="91">
        <v>326694.96999999997</v>
      </c>
      <c r="F193" s="16" t="s">
        <v>310</v>
      </c>
      <c r="G193" s="111">
        <v>44018</v>
      </c>
      <c r="H193" s="111">
        <v>44031</v>
      </c>
    </row>
    <row r="194" spans="1:8" ht="15.6" x14ac:dyDescent="0.3">
      <c r="A194" s="126" t="s">
        <v>287</v>
      </c>
      <c r="B194" s="92" t="s">
        <v>0</v>
      </c>
      <c r="C194" s="47" t="s">
        <v>280</v>
      </c>
      <c r="D194" s="15" t="s">
        <v>286</v>
      </c>
      <c r="E194" s="91">
        <v>7535</v>
      </c>
      <c r="F194" s="16" t="s">
        <v>310</v>
      </c>
      <c r="G194" s="111">
        <v>44018</v>
      </c>
      <c r="H194" s="111">
        <v>44031</v>
      </c>
    </row>
    <row r="195" spans="1:8" ht="15.6" x14ac:dyDescent="0.3">
      <c r="A195" s="126" t="s">
        <v>287</v>
      </c>
      <c r="B195" s="92" t="s">
        <v>0</v>
      </c>
      <c r="C195" s="47" t="s">
        <v>281</v>
      </c>
      <c r="D195" s="37" t="s">
        <v>760</v>
      </c>
      <c r="E195" s="91">
        <v>332636</v>
      </c>
      <c r="F195" s="16" t="s">
        <v>310</v>
      </c>
      <c r="G195" s="111">
        <v>43990</v>
      </c>
      <c r="H195" s="111">
        <v>44017</v>
      </c>
    </row>
    <row r="196" spans="1:8" ht="15.6" x14ac:dyDescent="0.3">
      <c r="A196" s="126" t="s">
        <v>287</v>
      </c>
      <c r="B196" s="92" t="s">
        <v>0</v>
      </c>
      <c r="C196" s="47" t="s">
        <v>281</v>
      </c>
      <c r="D196" s="15" t="s">
        <v>286</v>
      </c>
      <c r="E196" s="91">
        <v>7543</v>
      </c>
      <c r="F196" s="16" t="s">
        <v>310</v>
      </c>
      <c r="G196" s="111">
        <v>43990</v>
      </c>
      <c r="H196" s="111">
        <v>44017</v>
      </c>
    </row>
    <row r="197" spans="1:8" ht="15.6" x14ac:dyDescent="0.3">
      <c r="A197" s="126" t="s">
        <v>287</v>
      </c>
      <c r="B197" s="92" t="s">
        <v>0</v>
      </c>
      <c r="C197" s="8" t="s">
        <v>282</v>
      </c>
      <c r="D197" s="37" t="s">
        <v>760</v>
      </c>
      <c r="E197" s="397">
        <v>135612</v>
      </c>
      <c r="F197" s="16" t="s">
        <v>310</v>
      </c>
      <c r="G197" s="111">
        <v>43990</v>
      </c>
      <c r="H197" s="111">
        <v>44024</v>
      </c>
    </row>
    <row r="198" spans="1:8" ht="15.6" x14ac:dyDescent="0.3">
      <c r="A198" s="126" t="s">
        <v>287</v>
      </c>
      <c r="B198" s="92" t="s">
        <v>0</v>
      </c>
      <c r="C198" s="8" t="s">
        <v>282</v>
      </c>
      <c r="D198" s="15" t="s">
        <v>286</v>
      </c>
      <c r="E198" s="397">
        <v>6901</v>
      </c>
      <c r="F198" s="16" t="s">
        <v>310</v>
      </c>
      <c r="G198" s="111">
        <v>43990</v>
      </c>
      <c r="H198" s="111">
        <v>44024</v>
      </c>
    </row>
    <row r="199" spans="1:8" ht="15.6" x14ac:dyDescent="0.3">
      <c r="A199" s="126" t="s">
        <v>287</v>
      </c>
      <c r="B199" s="92" t="s">
        <v>0</v>
      </c>
      <c r="C199" s="8" t="s">
        <v>283</v>
      </c>
      <c r="D199" s="37" t="s">
        <v>760</v>
      </c>
      <c r="E199" s="397">
        <v>186881</v>
      </c>
      <c r="F199" s="16" t="s">
        <v>310</v>
      </c>
      <c r="G199" s="111">
        <v>43990</v>
      </c>
      <c r="H199" s="111">
        <v>44031</v>
      </c>
    </row>
    <row r="200" spans="1:8" ht="15.6" x14ac:dyDescent="0.3">
      <c r="A200" s="126" t="s">
        <v>287</v>
      </c>
      <c r="B200" s="92" t="s">
        <v>0</v>
      </c>
      <c r="C200" s="8" t="s">
        <v>283</v>
      </c>
      <c r="D200" s="15" t="s">
        <v>286</v>
      </c>
      <c r="E200" s="397">
        <v>7543</v>
      </c>
      <c r="F200" s="16" t="s">
        <v>310</v>
      </c>
      <c r="G200" s="111">
        <v>43990</v>
      </c>
      <c r="H200" s="111">
        <v>44031</v>
      </c>
    </row>
    <row r="201" spans="1:8" ht="15.6" x14ac:dyDescent="0.3">
      <c r="A201" s="126" t="s">
        <v>287</v>
      </c>
      <c r="B201" s="92" t="s">
        <v>0</v>
      </c>
      <c r="C201" s="8" t="s">
        <v>284</v>
      </c>
      <c r="D201" s="37" t="s">
        <v>760</v>
      </c>
      <c r="E201" s="397">
        <v>256538</v>
      </c>
      <c r="F201" s="16" t="s">
        <v>310</v>
      </c>
      <c r="G201" s="111">
        <v>44004</v>
      </c>
      <c r="H201" s="111">
        <v>44017</v>
      </c>
    </row>
    <row r="202" spans="1:8" ht="15.6" x14ac:dyDescent="0.3">
      <c r="A202" s="126" t="s">
        <v>287</v>
      </c>
      <c r="B202" s="92" t="s">
        <v>0</v>
      </c>
      <c r="C202" s="8" t="s">
        <v>284</v>
      </c>
      <c r="D202" s="15" t="s">
        <v>286</v>
      </c>
      <c r="E202" s="108">
        <v>7543</v>
      </c>
      <c r="F202" s="16" t="s">
        <v>310</v>
      </c>
      <c r="G202" s="111">
        <v>44004</v>
      </c>
      <c r="H202" s="111">
        <v>44017</v>
      </c>
    </row>
    <row r="203" spans="1:8" ht="15.6" x14ac:dyDescent="0.3">
      <c r="A203" s="126" t="s">
        <v>287</v>
      </c>
      <c r="B203" s="92" t="s">
        <v>0</v>
      </c>
      <c r="C203" s="77" t="s">
        <v>285</v>
      </c>
      <c r="D203" s="37" t="s">
        <v>760</v>
      </c>
      <c r="E203" s="108">
        <v>160499</v>
      </c>
      <c r="F203" s="16" t="s">
        <v>310</v>
      </c>
      <c r="G203" s="111">
        <v>44004</v>
      </c>
      <c r="H203" s="111">
        <v>44024</v>
      </c>
    </row>
    <row r="204" spans="1:8" ht="15.6" x14ac:dyDescent="0.3">
      <c r="A204" s="126" t="s">
        <v>287</v>
      </c>
      <c r="B204" s="92" t="s">
        <v>0</v>
      </c>
      <c r="C204" s="77" t="s">
        <v>285</v>
      </c>
      <c r="D204" s="15" t="s">
        <v>286</v>
      </c>
      <c r="E204" s="108">
        <v>6901</v>
      </c>
      <c r="F204" s="16" t="s">
        <v>310</v>
      </c>
      <c r="G204" s="111">
        <v>44004</v>
      </c>
      <c r="H204" s="111">
        <v>44024</v>
      </c>
    </row>
    <row r="205" spans="1:8" ht="15.75" customHeight="1" x14ac:dyDescent="0.3">
      <c r="A205" s="126" t="s">
        <v>290</v>
      </c>
      <c r="B205" s="8" t="s">
        <v>163</v>
      </c>
      <c r="C205" s="47" t="s">
        <v>289</v>
      </c>
      <c r="D205" s="24" t="s">
        <v>1</v>
      </c>
      <c r="E205" s="91"/>
      <c r="F205" s="16" t="s">
        <v>310</v>
      </c>
      <c r="G205" s="111">
        <v>44004</v>
      </c>
      <c r="H205" s="111">
        <v>44165</v>
      </c>
    </row>
    <row r="206" spans="1:8" ht="15" customHeight="1" x14ac:dyDescent="0.3">
      <c r="A206" s="126" t="s">
        <v>292</v>
      </c>
      <c r="B206" s="8" t="s">
        <v>179</v>
      </c>
      <c r="C206" s="47" t="s">
        <v>291</v>
      </c>
      <c r="D206" s="41" t="s">
        <v>262</v>
      </c>
      <c r="E206" s="91">
        <v>114461.9</v>
      </c>
      <c r="F206" s="126" t="s">
        <v>259</v>
      </c>
      <c r="G206" s="111">
        <v>44004</v>
      </c>
      <c r="H206" s="111">
        <v>44064</v>
      </c>
    </row>
    <row r="207" spans="1:8" ht="15.75" customHeight="1" x14ac:dyDescent="0.3">
      <c r="A207" s="126" t="s">
        <v>292</v>
      </c>
      <c r="B207" s="8" t="s">
        <v>179</v>
      </c>
      <c r="C207" s="47" t="s">
        <v>291</v>
      </c>
      <c r="D207" s="41" t="s">
        <v>263</v>
      </c>
      <c r="E207" s="91">
        <v>24185.22</v>
      </c>
      <c r="F207" s="126" t="s">
        <v>259</v>
      </c>
      <c r="G207" s="111">
        <v>44004</v>
      </c>
      <c r="H207" s="111">
        <v>44064</v>
      </c>
    </row>
    <row r="208" spans="1:8" x14ac:dyDescent="0.3">
      <c r="A208" s="126" t="s">
        <v>293</v>
      </c>
      <c r="B208" s="8" t="s">
        <v>0</v>
      </c>
      <c r="C208" s="47" t="s">
        <v>294</v>
      </c>
      <c r="D208" s="41" t="s">
        <v>262</v>
      </c>
      <c r="E208" s="421" t="s">
        <v>295</v>
      </c>
      <c r="F208" s="126" t="s">
        <v>259</v>
      </c>
      <c r="G208" s="111">
        <v>44007</v>
      </c>
      <c r="H208" s="111">
        <v>44067</v>
      </c>
    </row>
    <row r="209" spans="1:8" x14ac:dyDescent="0.3">
      <c r="A209" s="126" t="s">
        <v>293</v>
      </c>
      <c r="B209" s="106" t="s">
        <v>0</v>
      </c>
      <c r="C209" s="422" t="s">
        <v>294</v>
      </c>
      <c r="D209" s="423" t="s">
        <v>264</v>
      </c>
      <c r="E209" s="424" t="s">
        <v>296</v>
      </c>
      <c r="F209" s="56" t="s">
        <v>259</v>
      </c>
      <c r="G209" s="111">
        <v>44007</v>
      </c>
      <c r="H209" s="111">
        <v>44067</v>
      </c>
    </row>
    <row r="210" spans="1:8" ht="15" customHeight="1" x14ac:dyDescent="0.3">
      <c r="A210" s="412" t="s">
        <v>309</v>
      </c>
      <c r="B210" s="90" t="s">
        <v>163</v>
      </c>
      <c r="C210" s="85" t="s">
        <v>304</v>
      </c>
      <c r="D210" s="8" t="s">
        <v>53</v>
      </c>
      <c r="E210" s="109" t="s">
        <v>299</v>
      </c>
      <c r="F210" s="16" t="s">
        <v>310</v>
      </c>
      <c r="G210" s="111">
        <v>44040</v>
      </c>
      <c r="H210" s="111">
        <v>44053</v>
      </c>
    </row>
    <row r="211" spans="1:8" ht="15" customHeight="1" x14ac:dyDescent="0.3">
      <c r="A211" s="412" t="s">
        <v>309</v>
      </c>
      <c r="B211" s="90" t="s">
        <v>163</v>
      </c>
      <c r="C211" s="85" t="s">
        <v>305</v>
      </c>
      <c r="D211" s="8" t="s">
        <v>53</v>
      </c>
      <c r="E211" s="425" t="s">
        <v>300</v>
      </c>
      <c r="F211" s="16" t="s">
        <v>310</v>
      </c>
      <c r="G211" s="111">
        <v>44019</v>
      </c>
      <c r="H211" s="111">
        <v>44046</v>
      </c>
    </row>
    <row r="212" spans="1:8" ht="15" customHeight="1" x14ac:dyDescent="0.3">
      <c r="A212" s="412" t="s">
        <v>309</v>
      </c>
      <c r="B212" s="90" t="s">
        <v>163</v>
      </c>
      <c r="C212" s="85" t="s">
        <v>306</v>
      </c>
      <c r="D212" s="8" t="s">
        <v>53</v>
      </c>
      <c r="E212" s="425" t="s">
        <v>301</v>
      </c>
      <c r="F212" s="16" t="s">
        <v>310</v>
      </c>
      <c r="G212" s="111">
        <v>44054</v>
      </c>
      <c r="H212" s="111">
        <v>44088</v>
      </c>
    </row>
    <row r="213" spans="1:8" ht="15" customHeight="1" x14ac:dyDescent="0.3">
      <c r="A213" s="412" t="s">
        <v>309</v>
      </c>
      <c r="B213" s="90" t="s">
        <v>163</v>
      </c>
      <c r="C213" s="85" t="s">
        <v>307</v>
      </c>
      <c r="D213" s="8" t="s">
        <v>53</v>
      </c>
      <c r="E213" s="425" t="s">
        <v>302</v>
      </c>
      <c r="F213" s="16" t="s">
        <v>310</v>
      </c>
      <c r="G213" s="111">
        <v>44082</v>
      </c>
      <c r="H213" s="111">
        <v>44130</v>
      </c>
    </row>
    <row r="214" spans="1:8" ht="15" customHeight="1" x14ac:dyDescent="0.3">
      <c r="A214" s="412" t="s">
        <v>309</v>
      </c>
      <c r="B214" s="90" t="s">
        <v>163</v>
      </c>
      <c r="C214" s="85" t="s">
        <v>308</v>
      </c>
      <c r="D214" s="8" t="s">
        <v>53</v>
      </c>
      <c r="E214" s="425" t="s">
        <v>303</v>
      </c>
      <c r="F214" s="16" t="s">
        <v>310</v>
      </c>
      <c r="G214" s="111">
        <v>44047</v>
      </c>
      <c r="H214" s="111">
        <v>44060</v>
      </c>
    </row>
    <row r="215" spans="1:8" x14ac:dyDescent="0.3">
      <c r="A215" s="89" t="s">
        <v>317</v>
      </c>
      <c r="B215" s="90" t="s">
        <v>0</v>
      </c>
      <c r="C215" s="79" t="s">
        <v>311</v>
      </c>
      <c r="D215" s="41" t="s">
        <v>565</v>
      </c>
      <c r="E215" s="91"/>
      <c r="F215" s="16" t="s">
        <v>186</v>
      </c>
      <c r="G215" s="111">
        <v>44055</v>
      </c>
      <c r="H215" s="111">
        <v>44075</v>
      </c>
    </row>
    <row r="216" spans="1:8" x14ac:dyDescent="0.3">
      <c r="A216" s="89" t="s">
        <v>317</v>
      </c>
      <c r="B216" s="90" t="s">
        <v>0</v>
      </c>
      <c r="C216" s="79" t="s">
        <v>312</v>
      </c>
      <c r="D216" s="41" t="s">
        <v>264</v>
      </c>
      <c r="E216" s="107"/>
      <c r="F216" s="16" t="s">
        <v>186</v>
      </c>
      <c r="G216" s="111">
        <v>44062</v>
      </c>
      <c r="H216" s="111">
        <v>44075</v>
      </c>
    </row>
    <row r="217" spans="1:8" x14ac:dyDescent="0.3">
      <c r="A217" s="89" t="s">
        <v>317</v>
      </c>
      <c r="B217" s="16" t="s">
        <v>163</v>
      </c>
      <c r="C217" s="79" t="s">
        <v>313</v>
      </c>
      <c r="D217" s="41" t="s">
        <v>262</v>
      </c>
      <c r="E217" s="91"/>
      <c r="F217" s="16" t="s">
        <v>186</v>
      </c>
      <c r="G217" s="111">
        <v>44034</v>
      </c>
      <c r="H217" s="111">
        <v>44047</v>
      </c>
    </row>
    <row r="218" spans="1:8" x14ac:dyDescent="0.3">
      <c r="A218" s="89" t="s">
        <v>317</v>
      </c>
      <c r="B218" s="90" t="s">
        <v>163</v>
      </c>
      <c r="C218" s="79" t="s">
        <v>314</v>
      </c>
      <c r="D218" s="37" t="s">
        <v>262</v>
      </c>
      <c r="E218" s="91"/>
      <c r="F218" s="16" t="s">
        <v>186</v>
      </c>
      <c r="G218" s="111">
        <v>44041</v>
      </c>
      <c r="H218" s="111">
        <v>44054</v>
      </c>
    </row>
    <row r="219" spans="1:8" x14ac:dyDescent="0.3">
      <c r="A219" s="89" t="s">
        <v>317</v>
      </c>
      <c r="B219" s="426" t="s">
        <v>163</v>
      </c>
      <c r="C219" s="426" t="s">
        <v>315</v>
      </c>
      <c r="D219" s="427" t="s">
        <v>263</v>
      </c>
      <c r="E219" s="428"/>
      <c r="F219" s="16" t="s">
        <v>186</v>
      </c>
      <c r="G219" s="111">
        <v>44041</v>
      </c>
      <c r="H219" s="111">
        <v>44047</v>
      </c>
    </row>
    <row r="220" spans="1:8" x14ac:dyDescent="0.3">
      <c r="A220" s="89" t="s">
        <v>317</v>
      </c>
      <c r="B220" s="90" t="s">
        <v>0</v>
      </c>
      <c r="C220" s="79" t="s">
        <v>316</v>
      </c>
      <c r="D220" s="37" t="s">
        <v>262</v>
      </c>
      <c r="E220" s="91"/>
      <c r="F220" s="16" t="s">
        <v>186</v>
      </c>
      <c r="G220" s="111">
        <v>44069</v>
      </c>
      <c r="H220" s="111">
        <v>44096</v>
      </c>
    </row>
    <row r="221" spans="1:8" ht="28.5" customHeight="1" x14ac:dyDescent="0.3">
      <c r="A221" s="89" t="s">
        <v>318</v>
      </c>
      <c r="B221" s="90" t="s">
        <v>0</v>
      </c>
      <c r="C221" s="77" t="s">
        <v>319</v>
      </c>
      <c r="D221" s="15" t="s">
        <v>324</v>
      </c>
      <c r="E221" s="91">
        <v>1575933.94</v>
      </c>
      <c r="F221" s="126" t="s">
        <v>325</v>
      </c>
      <c r="G221" s="111">
        <v>44089</v>
      </c>
      <c r="H221" s="111">
        <v>44102</v>
      </c>
    </row>
    <row r="222" spans="1:8" ht="28.5" customHeight="1" x14ac:dyDescent="0.3">
      <c r="A222" s="89" t="s">
        <v>318</v>
      </c>
      <c r="B222" s="8" t="s">
        <v>164</v>
      </c>
      <c r="C222" s="77" t="s">
        <v>320</v>
      </c>
      <c r="D222" s="15" t="s">
        <v>324</v>
      </c>
      <c r="E222" s="91">
        <v>584847.31999999995</v>
      </c>
      <c r="F222" s="126" t="s">
        <v>325</v>
      </c>
      <c r="G222" s="111">
        <v>44068</v>
      </c>
      <c r="H222" s="111">
        <v>44095</v>
      </c>
    </row>
    <row r="223" spans="1:8" ht="29.25" customHeight="1" x14ac:dyDescent="0.3">
      <c r="A223" s="89" t="s">
        <v>318</v>
      </c>
      <c r="B223" s="8" t="s">
        <v>164</v>
      </c>
      <c r="C223" s="77" t="s">
        <v>321</v>
      </c>
      <c r="D223" s="15" t="s">
        <v>324</v>
      </c>
      <c r="E223" s="91">
        <v>419440.13</v>
      </c>
      <c r="F223" s="126" t="s">
        <v>325</v>
      </c>
      <c r="G223" s="111">
        <v>44054</v>
      </c>
      <c r="H223" s="111">
        <v>44088</v>
      </c>
    </row>
    <row r="224" spans="1:8" x14ac:dyDescent="0.3">
      <c r="A224" s="89" t="s">
        <v>318</v>
      </c>
      <c r="B224" s="8" t="s">
        <v>177</v>
      </c>
      <c r="C224" s="77" t="s">
        <v>322</v>
      </c>
      <c r="D224" s="15" t="s">
        <v>324</v>
      </c>
      <c r="E224" s="91">
        <v>721550.81</v>
      </c>
      <c r="F224" s="126" t="s">
        <v>325</v>
      </c>
      <c r="G224" s="111">
        <v>44026</v>
      </c>
      <c r="H224" s="111">
        <v>44074</v>
      </c>
    </row>
    <row r="225" spans="1:8" x14ac:dyDescent="0.3">
      <c r="A225" s="89" t="s">
        <v>318</v>
      </c>
      <c r="B225" s="8" t="s">
        <v>177</v>
      </c>
      <c r="C225" s="77" t="s">
        <v>323</v>
      </c>
      <c r="D225" s="15" t="s">
        <v>324</v>
      </c>
      <c r="E225" s="91">
        <v>743053.5</v>
      </c>
      <c r="F225" s="126" t="s">
        <v>325</v>
      </c>
      <c r="G225" s="111">
        <v>44026</v>
      </c>
      <c r="H225" s="111">
        <v>44039</v>
      </c>
    </row>
    <row r="226" spans="1:8" x14ac:dyDescent="0.3">
      <c r="A226" s="429" t="s">
        <v>336</v>
      </c>
      <c r="B226" s="8" t="s">
        <v>177</v>
      </c>
      <c r="C226" s="77" t="s">
        <v>335</v>
      </c>
      <c r="D226" s="15" t="s">
        <v>262</v>
      </c>
      <c r="E226" s="91">
        <v>302268.84000000003</v>
      </c>
      <c r="F226" s="126" t="s">
        <v>325</v>
      </c>
      <c r="G226" s="111">
        <v>44067</v>
      </c>
      <c r="H226" s="111">
        <v>44080</v>
      </c>
    </row>
    <row r="227" spans="1:8" x14ac:dyDescent="0.3">
      <c r="A227" s="429" t="s">
        <v>336</v>
      </c>
      <c r="B227" s="126" t="s">
        <v>180</v>
      </c>
      <c r="C227" s="47" t="s">
        <v>326</v>
      </c>
      <c r="D227" s="15" t="s">
        <v>262</v>
      </c>
      <c r="E227" s="91">
        <v>87621.74</v>
      </c>
      <c r="F227" s="126" t="s">
        <v>325</v>
      </c>
      <c r="G227" s="111">
        <v>44053</v>
      </c>
      <c r="H227" s="111">
        <v>44059</v>
      </c>
    </row>
    <row r="228" spans="1:8" x14ac:dyDescent="0.3">
      <c r="A228" s="429" t="s">
        <v>336</v>
      </c>
      <c r="B228" s="126" t="s">
        <v>180</v>
      </c>
      <c r="C228" s="47" t="s">
        <v>327</v>
      </c>
      <c r="D228" s="15" t="s">
        <v>262</v>
      </c>
      <c r="E228" s="91">
        <v>87621.74</v>
      </c>
      <c r="F228" s="126" t="s">
        <v>325</v>
      </c>
      <c r="G228" s="111">
        <v>44046</v>
      </c>
      <c r="H228" s="111">
        <v>44052</v>
      </c>
    </row>
    <row r="229" spans="1:8" x14ac:dyDescent="0.3">
      <c r="A229" s="429" t="s">
        <v>336</v>
      </c>
      <c r="B229" s="126" t="s">
        <v>180</v>
      </c>
      <c r="C229" s="47" t="s">
        <v>328</v>
      </c>
      <c r="D229" s="15" t="s">
        <v>262</v>
      </c>
      <c r="E229" s="91">
        <v>84759.64</v>
      </c>
      <c r="F229" s="126" t="s">
        <v>325</v>
      </c>
      <c r="G229" s="111">
        <v>44039</v>
      </c>
      <c r="H229" s="111">
        <v>44045</v>
      </c>
    </row>
    <row r="230" spans="1:8" x14ac:dyDescent="0.3">
      <c r="A230" s="429" t="s">
        <v>336</v>
      </c>
      <c r="B230" s="126" t="s">
        <v>180</v>
      </c>
      <c r="C230" s="47" t="s">
        <v>329</v>
      </c>
      <c r="D230" s="15" t="s">
        <v>262</v>
      </c>
      <c r="E230" s="91">
        <v>155758.24</v>
      </c>
      <c r="F230" s="126" t="s">
        <v>325</v>
      </c>
      <c r="G230" s="111">
        <v>44032</v>
      </c>
      <c r="H230" s="111">
        <v>44038</v>
      </c>
    </row>
    <row r="231" spans="1:8" x14ac:dyDescent="0.3">
      <c r="A231" s="429" t="s">
        <v>336</v>
      </c>
      <c r="B231" s="126" t="s">
        <v>180</v>
      </c>
      <c r="C231" s="47" t="s">
        <v>330</v>
      </c>
      <c r="D231" s="15" t="s">
        <v>337</v>
      </c>
      <c r="E231" s="91">
        <v>146346.85</v>
      </c>
      <c r="F231" s="126" t="s">
        <v>325</v>
      </c>
      <c r="G231" s="111">
        <v>44060</v>
      </c>
      <c r="H231" s="111">
        <v>44066</v>
      </c>
    </row>
    <row r="232" spans="1:8" x14ac:dyDescent="0.3">
      <c r="A232" s="429" t="s">
        <v>336</v>
      </c>
      <c r="B232" s="8" t="s">
        <v>177</v>
      </c>
      <c r="C232" s="47" t="s">
        <v>331</v>
      </c>
      <c r="D232" s="15" t="s">
        <v>264</v>
      </c>
      <c r="E232" s="91">
        <v>366827.64</v>
      </c>
      <c r="F232" s="126" t="s">
        <v>325</v>
      </c>
      <c r="G232" s="111">
        <v>44074</v>
      </c>
      <c r="H232" s="111">
        <v>44087</v>
      </c>
    </row>
    <row r="233" spans="1:8" x14ac:dyDescent="0.3">
      <c r="A233" s="429" t="s">
        <v>336</v>
      </c>
      <c r="B233" s="8" t="s">
        <v>177</v>
      </c>
      <c r="C233" s="47" t="s">
        <v>332</v>
      </c>
      <c r="D233" s="15" t="s">
        <v>264</v>
      </c>
      <c r="E233" s="91">
        <v>345204.41</v>
      </c>
      <c r="F233" s="126" t="s">
        <v>325</v>
      </c>
      <c r="G233" s="111">
        <v>44088</v>
      </c>
      <c r="H233" s="111">
        <v>44101</v>
      </c>
    </row>
    <row r="234" spans="1:8" x14ac:dyDescent="0.3">
      <c r="A234" s="429" t="s">
        <v>336</v>
      </c>
      <c r="B234" s="8" t="s">
        <v>177</v>
      </c>
      <c r="C234" s="47" t="s">
        <v>333</v>
      </c>
      <c r="D234" s="15" t="s">
        <v>264</v>
      </c>
      <c r="E234" s="91">
        <v>321829.15000000002</v>
      </c>
      <c r="F234" s="126" t="s">
        <v>325</v>
      </c>
      <c r="G234" s="111">
        <v>44081</v>
      </c>
      <c r="H234" s="111">
        <v>44094</v>
      </c>
    </row>
    <row r="235" spans="1:8" x14ac:dyDescent="0.3">
      <c r="A235" s="126" t="s">
        <v>340</v>
      </c>
      <c r="B235" s="426" t="s">
        <v>163</v>
      </c>
      <c r="C235" s="13" t="s">
        <v>338</v>
      </c>
      <c r="D235" s="13" t="s">
        <v>1</v>
      </c>
      <c r="E235" s="430">
        <v>2311932.46</v>
      </c>
      <c r="F235" s="126" t="s">
        <v>339</v>
      </c>
      <c r="G235" s="111">
        <v>43983</v>
      </c>
      <c r="H235" s="111">
        <v>44075</v>
      </c>
    </row>
    <row r="236" spans="1:8" x14ac:dyDescent="0.3">
      <c r="A236" s="89" t="s">
        <v>343</v>
      </c>
      <c r="B236" s="90" t="s">
        <v>0</v>
      </c>
      <c r="C236" s="79" t="s">
        <v>344</v>
      </c>
      <c r="D236" s="24" t="s">
        <v>279</v>
      </c>
      <c r="E236" s="91">
        <v>197350.84</v>
      </c>
      <c r="F236" s="126" t="s">
        <v>259</v>
      </c>
      <c r="G236" s="111">
        <v>44041</v>
      </c>
      <c r="H236" s="111">
        <v>44071</v>
      </c>
    </row>
    <row r="237" spans="1:8" x14ac:dyDescent="0.3">
      <c r="A237" s="126" t="s">
        <v>349</v>
      </c>
      <c r="B237" s="90" t="s">
        <v>0</v>
      </c>
      <c r="C237" s="77" t="s">
        <v>348</v>
      </c>
      <c r="D237" s="15" t="s">
        <v>337</v>
      </c>
      <c r="E237" s="91" t="s">
        <v>350</v>
      </c>
      <c r="F237" s="126" t="s">
        <v>259</v>
      </c>
      <c r="G237" s="111">
        <v>44048</v>
      </c>
      <c r="H237" s="111">
        <v>44093</v>
      </c>
    </row>
    <row r="238" spans="1:8" x14ac:dyDescent="0.3">
      <c r="A238" s="8" t="s">
        <v>547</v>
      </c>
      <c r="B238" s="90" t="s">
        <v>0</v>
      </c>
      <c r="C238" s="78" t="s">
        <v>548</v>
      </c>
      <c r="D238" s="15" t="s">
        <v>565</v>
      </c>
      <c r="E238" s="109">
        <v>2373418.75</v>
      </c>
      <c r="F238" s="8" t="s">
        <v>28</v>
      </c>
      <c r="G238" s="113">
        <v>44055</v>
      </c>
      <c r="H238" s="111">
        <v>44117</v>
      </c>
    </row>
    <row r="239" spans="1:8" x14ac:dyDescent="0.3">
      <c r="A239" s="8" t="s">
        <v>547</v>
      </c>
      <c r="B239" s="90" t="s">
        <v>0</v>
      </c>
      <c r="C239" s="77" t="s">
        <v>549</v>
      </c>
      <c r="D239" s="15" t="s">
        <v>565</v>
      </c>
      <c r="E239" s="91">
        <v>582065.71</v>
      </c>
      <c r="F239" s="8" t="s">
        <v>28</v>
      </c>
      <c r="G239" s="111">
        <v>44097</v>
      </c>
      <c r="H239" s="111">
        <v>44117</v>
      </c>
    </row>
    <row r="240" spans="1:8" x14ac:dyDescent="0.3">
      <c r="A240" s="126" t="s">
        <v>551</v>
      </c>
      <c r="B240" s="90" t="s">
        <v>0</v>
      </c>
      <c r="C240" s="77" t="s">
        <v>553</v>
      </c>
      <c r="D240" s="15" t="s">
        <v>324</v>
      </c>
      <c r="E240" s="91">
        <v>244730.04</v>
      </c>
      <c r="F240" s="126" t="s">
        <v>552</v>
      </c>
      <c r="G240" s="111">
        <v>44056</v>
      </c>
      <c r="H240" s="111">
        <v>44135</v>
      </c>
    </row>
    <row r="241" spans="1:8" x14ac:dyDescent="0.3">
      <c r="A241" s="126" t="s">
        <v>551</v>
      </c>
      <c r="B241" s="90" t="s">
        <v>0</v>
      </c>
      <c r="C241" s="77" t="s">
        <v>554</v>
      </c>
      <c r="D241" s="15" t="s">
        <v>324</v>
      </c>
      <c r="E241" s="91">
        <v>502563.35</v>
      </c>
      <c r="F241" s="126" t="s">
        <v>552</v>
      </c>
      <c r="G241" s="111">
        <v>44056</v>
      </c>
      <c r="H241" s="111">
        <v>44135</v>
      </c>
    </row>
    <row r="242" spans="1:8" x14ac:dyDescent="0.3">
      <c r="A242" s="126" t="s">
        <v>551</v>
      </c>
      <c r="B242" s="8" t="s">
        <v>177</v>
      </c>
      <c r="C242" s="77" t="s">
        <v>555</v>
      </c>
      <c r="D242" s="15" t="s">
        <v>324</v>
      </c>
      <c r="E242" s="91">
        <v>718196.11</v>
      </c>
      <c r="F242" s="126" t="s">
        <v>552</v>
      </c>
      <c r="G242" s="111">
        <v>44056</v>
      </c>
      <c r="H242" s="111">
        <v>44135</v>
      </c>
    </row>
    <row r="243" spans="1:8" x14ac:dyDescent="0.3">
      <c r="A243" s="126" t="s">
        <v>551</v>
      </c>
      <c r="B243" s="8" t="s">
        <v>177</v>
      </c>
      <c r="C243" s="77" t="s">
        <v>556</v>
      </c>
      <c r="D243" s="15" t="s">
        <v>324</v>
      </c>
      <c r="E243" s="91">
        <v>241478.88</v>
      </c>
      <c r="F243" s="126" t="s">
        <v>552</v>
      </c>
      <c r="G243" s="111">
        <v>44056</v>
      </c>
      <c r="H243" s="111">
        <v>44135</v>
      </c>
    </row>
    <row r="244" spans="1:8" x14ac:dyDescent="0.3">
      <c r="A244" s="126" t="s">
        <v>558</v>
      </c>
      <c r="B244" s="90" t="s">
        <v>0</v>
      </c>
      <c r="C244" s="77" t="s">
        <v>559</v>
      </c>
      <c r="D244" s="15" t="s">
        <v>561</v>
      </c>
      <c r="E244" s="91" t="s">
        <v>562</v>
      </c>
      <c r="F244" s="126" t="s">
        <v>259</v>
      </c>
      <c r="G244" s="111">
        <v>44060</v>
      </c>
      <c r="H244" s="111">
        <v>44135</v>
      </c>
    </row>
    <row r="245" spans="1:8" x14ac:dyDescent="0.3">
      <c r="A245" s="126" t="s">
        <v>558</v>
      </c>
      <c r="B245" s="90" t="s">
        <v>0</v>
      </c>
      <c r="C245" s="77" t="s">
        <v>560</v>
      </c>
      <c r="D245" s="15" t="s">
        <v>264</v>
      </c>
      <c r="E245" s="91" t="s">
        <v>563</v>
      </c>
      <c r="F245" s="126" t="s">
        <v>259</v>
      </c>
      <c r="G245" s="111">
        <v>44060</v>
      </c>
      <c r="H245" s="111">
        <v>44135</v>
      </c>
    </row>
    <row r="246" spans="1:8" x14ac:dyDescent="0.3">
      <c r="A246" s="126" t="s">
        <v>574</v>
      </c>
      <c r="B246" s="90" t="s">
        <v>0</v>
      </c>
      <c r="C246" s="77" t="s">
        <v>472</v>
      </c>
      <c r="D246" s="15" t="s">
        <v>565</v>
      </c>
      <c r="E246" s="91">
        <v>701285.23</v>
      </c>
      <c r="F246" s="8" t="s">
        <v>28</v>
      </c>
      <c r="G246" s="111">
        <v>44109</v>
      </c>
      <c r="H246" s="111">
        <v>44129</v>
      </c>
    </row>
    <row r="247" spans="1:8" x14ac:dyDescent="0.3">
      <c r="A247" s="126" t="s">
        <v>574</v>
      </c>
      <c r="B247" s="8" t="s">
        <v>182</v>
      </c>
      <c r="C247" s="77" t="s">
        <v>567</v>
      </c>
      <c r="D247" s="15" t="s">
        <v>264</v>
      </c>
      <c r="E247" s="91">
        <v>123017.29</v>
      </c>
      <c r="F247" s="8" t="s">
        <v>28</v>
      </c>
      <c r="G247" s="111">
        <v>44123</v>
      </c>
      <c r="H247" s="111">
        <v>44129</v>
      </c>
    </row>
    <row r="248" spans="1:8" x14ac:dyDescent="0.3">
      <c r="A248" s="126" t="s">
        <v>574</v>
      </c>
      <c r="B248" s="8" t="s">
        <v>182</v>
      </c>
      <c r="C248" s="77" t="s">
        <v>568</v>
      </c>
      <c r="D248" s="15" t="s">
        <v>264</v>
      </c>
      <c r="E248" s="91">
        <v>279617.3</v>
      </c>
      <c r="F248" s="8" t="s">
        <v>28</v>
      </c>
      <c r="G248" s="111">
        <v>44102</v>
      </c>
      <c r="H248" s="111">
        <v>44115</v>
      </c>
    </row>
    <row r="249" spans="1:8" x14ac:dyDescent="0.3">
      <c r="A249" s="126" t="s">
        <v>574</v>
      </c>
      <c r="B249" s="8" t="s">
        <v>182</v>
      </c>
      <c r="C249" s="77" t="s">
        <v>569</v>
      </c>
      <c r="D249" s="15" t="s">
        <v>264</v>
      </c>
      <c r="E249" s="91">
        <v>293211.76</v>
      </c>
      <c r="F249" s="8" t="s">
        <v>28</v>
      </c>
      <c r="G249" s="111">
        <v>44109</v>
      </c>
      <c r="H249" s="111">
        <v>44122</v>
      </c>
    </row>
    <row r="250" spans="1:8" x14ac:dyDescent="0.3">
      <c r="A250" s="126" t="s">
        <v>574</v>
      </c>
      <c r="B250" s="8" t="s">
        <v>182</v>
      </c>
      <c r="C250" s="77" t="s">
        <v>570</v>
      </c>
      <c r="D250" s="15" t="s">
        <v>264</v>
      </c>
      <c r="E250" s="91">
        <v>424979.84</v>
      </c>
      <c r="F250" s="8" t="s">
        <v>28</v>
      </c>
      <c r="G250" s="111">
        <v>44116</v>
      </c>
      <c r="H250" s="111">
        <v>44129</v>
      </c>
    </row>
    <row r="251" spans="1:8" x14ac:dyDescent="0.3">
      <c r="A251" s="126" t="s">
        <v>574</v>
      </c>
      <c r="B251" s="8" t="s">
        <v>182</v>
      </c>
      <c r="C251" s="47" t="s">
        <v>575</v>
      </c>
      <c r="D251" s="24" t="s">
        <v>264</v>
      </c>
      <c r="E251" s="417">
        <v>215043.58</v>
      </c>
      <c r="F251" s="8" t="s">
        <v>28</v>
      </c>
      <c r="G251" s="111">
        <v>44123</v>
      </c>
      <c r="H251" s="111">
        <v>44129</v>
      </c>
    </row>
    <row r="252" spans="1:8" x14ac:dyDescent="0.3">
      <c r="A252" s="126" t="s">
        <v>574</v>
      </c>
      <c r="B252" s="8" t="s">
        <v>182</v>
      </c>
      <c r="C252" s="78" t="s">
        <v>576</v>
      </c>
      <c r="D252" s="15" t="s">
        <v>264</v>
      </c>
      <c r="E252" s="91">
        <v>560767.14</v>
      </c>
      <c r="F252" s="8" t="s">
        <v>28</v>
      </c>
      <c r="G252" s="111">
        <v>44109</v>
      </c>
      <c r="H252" s="111">
        <v>44122</v>
      </c>
    </row>
    <row r="253" spans="1:8" x14ac:dyDescent="0.3">
      <c r="A253" s="126" t="s">
        <v>574</v>
      </c>
      <c r="B253" s="90" t="s">
        <v>0</v>
      </c>
      <c r="C253" s="47" t="s">
        <v>571</v>
      </c>
      <c r="D253" s="15" t="s">
        <v>264</v>
      </c>
      <c r="E253" s="91">
        <v>145068.44</v>
      </c>
      <c r="F253" s="8" t="s">
        <v>28</v>
      </c>
      <c r="G253" s="111">
        <v>44095</v>
      </c>
      <c r="H253" s="111">
        <v>44101</v>
      </c>
    </row>
    <row r="254" spans="1:8" x14ac:dyDescent="0.3">
      <c r="A254" s="126" t="s">
        <v>574</v>
      </c>
      <c r="B254" s="90" t="s">
        <v>0</v>
      </c>
      <c r="C254" s="47" t="s">
        <v>572</v>
      </c>
      <c r="D254" s="15" t="s">
        <v>264</v>
      </c>
      <c r="E254" s="91">
        <v>480821.28</v>
      </c>
      <c r="F254" s="8" t="s">
        <v>28</v>
      </c>
      <c r="G254" s="111">
        <v>44081</v>
      </c>
      <c r="H254" s="111">
        <v>44094</v>
      </c>
    </row>
    <row r="255" spans="1:8" x14ac:dyDescent="0.3">
      <c r="A255" s="126" t="s">
        <v>574</v>
      </c>
      <c r="B255" s="90" t="s">
        <v>0</v>
      </c>
      <c r="C255" s="47" t="s">
        <v>573</v>
      </c>
      <c r="D255" s="15" t="s">
        <v>264</v>
      </c>
      <c r="E255" s="91">
        <v>356148.19</v>
      </c>
      <c r="F255" s="8" t="s">
        <v>28</v>
      </c>
      <c r="G255" s="111">
        <v>44116</v>
      </c>
      <c r="H255" s="111">
        <v>44129</v>
      </c>
    </row>
    <row r="256" spans="1:8" x14ac:dyDescent="0.3">
      <c r="A256" s="126" t="s">
        <v>587</v>
      </c>
      <c r="B256" s="126" t="s">
        <v>589</v>
      </c>
      <c r="C256" s="47" t="s">
        <v>590</v>
      </c>
      <c r="D256" s="15" t="s">
        <v>83</v>
      </c>
      <c r="E256" s="91" t="s">
        <v>591</v>
      </c>
      <c r="F256" s="126" t="s">
        <v>588</v>
      </c>
      <c r="G256" s="111">
        <v>44060</v>
      </c>
      <c r="H256" s="111">
        <v>44135</v>
      </c>
    </row>
    <row r="257" spans="1:8" x14ac:dyDescent="0.3">
      <c r="A257" s="16" t="s">
        <v>601</v>
      </c>
      <c r="B257" s="16" t="s">
        <v>176</v>
      </c>
      <c r="C257" s="79" t="s">
        <v>602</v>
      </c>
      <c r="D257" s="41" t="s">
        <v>53</v>
      </c>
      <c r="E257" s="108">
        <v>1270068.1599999999</v>
      </c>
      <c r="F257" s="16" t="s">
        <v>236</v>
      </c>
      <c r="G257" s="111">
        <v>44085</v>
      </c>
      <c r="H257" s="111">
        <v>44133</v>
      </c>
    </row>
    <row r="258" spans="1:8" x14ac:dyDescent="0.3">
      <c r="A258" s="16" t="s">
        <v>603</v>
      </c>
      <c r="B258" s="90" t="s">
        <v>0</v>
      </c>
      <c r="C258" s="79" t="s">
        <v>604</v>
      </c>
      <c r="D258" s="41" t="s">
        <v>53</v>
      </c>
      <c r="E258" s="108">
        <v>6183711.4500000002</v>
      </c>
      <c r="F258" s="16" t="s">
        <v>605</v>
      </c>
      <c r="G258" s="111">
        <v>44090</v>
      </c>
      <c r="H258" s="111">
        <v>44202</v>
      </c>
    </row>
    <row r="259" spans="1:8" x14ac:dyDescent="0.3">
      <c r="A259" s="16" t="s">
        <v>616</v>
      </c>
      <c r="B259" s="24" t="s">
        <v>177</v>
      </c>
      <c r="C259" s="85" t="s">
        <v>617</v>
      </c>
      <c r="D259" s="13" t="s">
        <v>264</v>
      </c>
      <c r="E259" s="108">
        <v>851564.02</v>
      </c>
      <c r="F259" s="126" t="s">
        <v>325</v>
      </c>
      <c r="G259" s="111">
        <v>44120</v>
      </c>
      <c r="H259" s="111">
        <v>44154</v>
      </c>
    </row>
    <row r="260" spans="1:8" x14ac:dyDescent="0.3">
      <c r="A260" s="16" t="s">
        <v>616</v>
      </c>
      <c r="B260" s="24" t="s">
        <v>177</v>
      </c>
      <c r="C260" s="85" t="s">
        <v>618</v>
      </c>
      <c r="D260" s="13" t="s">
        <v>264</v>
      </c>
      <c r="E260" s="108">
        <v>231504.56</v>
      </c>
      <c r="F260" s="126" t="s">
        <v>325</v>
      </c>
      <c r="G260" s="111">
        <v>44113</v>
      </c>
      <c r="H260" s="111">
        <v>44126</v>
      </c>
    </row>
    <row r="261" spans="1:8" x14ac:dyDescent="0.3">
      <c r="A261" s="16" t="s">
        <v>620</v>
      </c>
      <c r="B261" s="24" t="s">
        <v>177</v>
      </c>
      <c r="C261" s="79" t="s">
        <v>619</v>
      </c>
      <c r="D261" s="41" t="s">
        <v>1</v>
      </c>
      <c r="E261" s="108">
        <v>1242473.3799999999</v>
      </c>
      <c r="F261" s="16" t="s">
        <v>621</v>
      </c>
    </row>
    <row r="262" spans="1:8" x14ac:dyDescent="0.3">
      <c r="A262" s="16" t="s">
        <v>623</v>
      </c>
      <c r="B262" s="90" t="s">
        <v>163</v>
      </c>
      <c r="C262" s="79" t="s">
        <v>622</v>
      </c>
      <c r="D262" s="15" t="s">
        <v>83</v>
      </c>
      <c r="E262" s="108">
        <v>6549321.8300000001</v>
      </c>
      <c r="F262" s="16" t="s">
        <v>621</v>
      </c>
      <c r="G262" s="113">
        <v>44301</v>
      </c>
      <c r="H262" s="111">
        <v>44370</v>
      </c>
    </row>
    <row r="263" spans="1:8" x14ac:dyDescent="0.3">
      <c r="A263" s="16" t="s">
        <v>625</v>
      </c>
      <c r="B263" s="90" t="s">
        <v>0</v>
      </c>
      <c r="C263" s="90" t="s">
        <v>627</v>
      </c>
      <c r="D263" s="24" t="s">
        <v>279</v>
      </c>
      <c r="E263" s="108">
        <v>228999.37</v>
      </c>
      <c r="F263" s="16" t="s">
        <v>626</v>
      </c>
      <c r="G263" s="111" t="s">
        <v>634</v>
      </c>
      <c r="H263" s="111" t="s">
        <v>633</v>
      </c>
    </row>
    <row r="264" spans="1:8" x14ac:dyDescent="0.3">
      <c r="A264" s="16" t="s">
        <v>625</v>
      </c>
      <c r="B264" s="90" t="s">
        <v>0</v>
      </c>
      <c r="C264" s="90" t="s">
        <v>628</v>
      </c>
      <c r="D264" s="24" t="s">
        <v>279</v>
      </c>
      <c r="E264" s="108">
        <v>204268.81</v>
      </c>
      <c r="F264" s="16" t="s">
        <v>626</v>
      </c>
      <c r="G264" s="111" t="s">
        <v>634</v>
      </c>
      <c r="H264" s="111" t="s">
        <v>633</v>
      </c>
    </row>
    <row r="265" spans="1:8" x14ac:dyDescent="0.3">
      <c r="A265" s="16" t="s">
        <v>625</v>
      </c>
      <c r="B265" s="16" t="s">
        <v>178</v>
      </c>
      <c r="C265" s="79" t="s">
        <v>629</v>
      </c>
      <c r="D265" s="24" t="s">
        <v>279</v>
      </c>
      <c r="E265" s="108">
        <v>191006.1</v>
      </c>
      <c r="F265" s="16" t="s">
        <v>626</v>
      </c>
      <c r="G265" s="111" t="s">
        <v>634</v>
      </c>
      <c r="H265" s="111" t="s">
        <v>633</v>
      </c>
    </row>
    <row r="266" spans="1:8" x14ac:dyDescent="0.3">
      <c r="A266" s="16" t="s">
        <v>625</v>
      </c>
      <c r="B266" s="90" t="s">
        <v>0</v>
      </c>
      <c r="C266" s="90" t="s">
        <v>630</v>
      </c>
      <c r="D266" s="24" t="s">
        <v>263</v>
      </c>
      <c r="E266" s="108">
        <v>48284.41</v>
      </c>
      <c r="F266" s="16" t="s">
        <v>626</v>
      </c>
      <c r="G266" s="111">
        <v>44147</v>
      </c>
      <c r="H266" s="111">
        <v>44160</v>
      </c>
    </row>
    <row r="267" spans="1:8" x14ac:dyDescent="0.3">
      <c r="A267" s="16" t="s">
        <v>625</v>
      </c>
      <c r="B267" s="90" t="s">
        <v>0</v>
      </c>
      <c r="C267" s="90" t="s">
        <v>631</v>
      </c>
      <c r="D267" s="24" t="s">
        <v>263</v>
      </c>
      <c r="E267" s="108">
        <v>47437.54</v>
      </c>
      <c r="F267" s="16" t="s">
        <v>626</v>
      </c>
      <c r="G267" s="111">
        <v>44154</v>
      </c>
      <c r="H267" s="111">
        <v>44167</v>
      </c>
    </row>
    <row r="268" spans="1:8" x14ac:dyDescent="0.3">
      <c r="A268" s="16" t="s">
        <v>635</v>
      </c>
      <c r="B268" s="16" t="s">
        <v>182</v>
      </c>
      <c r="C268" s="90" t="s">
        <v>636</v>
      </c>
      <c r="D268" s="15" t="s">
        <v>565</v>
      </c>
      <c r="E268" s="108">
        <v>735216</v>
      </c>
      <c r="F268" s="16" t="s">
        <v>643</v>
      </c>
      <c r="G268" s="111">
        <v>44388</v>
      </c>
      <c r="H268" s="111">
        <v>44415</v>
      </c>
    </row>
    <row r="269" spans="1:8" x14ac:dyDescent="0.3">
      <c r="A269" s="16" t="s">
        <v>635</v>
      </c>
      <c r="B269" s="16" t="s">
        <v>182</v>
      </c>
      <c r="C269" s="90" t="s">
        <v>637</v>
      </c>
      <c r="D269" s="15" t="s">
        <v>565</v>
      </c>
      <c r="E269" s="108">
        <v>598023.05000000005</v>
      </c>
      <c r="F269" s="16" t="s">
        <v>643</v>
      </c>
      <c r="G269" s="111">
        <v>44374</v>
      </c>
      <c r="H269" s="111">
        <v>44401</v>
      </c>
    </row>
    <row r="270" spans="1:8" x14ac:dyDescent="0.3">
      <c r="A270" s="16" t="s">
        <v>635</v>
      </c>
      <c r="B270" s="16" t="s">
        <v>182</v>
      </c>
      <c r="C270" s="90" t="s">
        <v>637</v>
      </c>
      <c r="D270" s="15" t="s">
        <v>279</v>
      </c>
      <c r="E270" s="108">
        <v>194016.23</v>
      </c>
      <c r="F270" s="16" t="s">
        <v>643</v>
      </c>
      <c r="G270" s="111">
        <v>44374</v>
      </c>
      <c r="H270" s="111">
        <v>44401</v>
      </c>
    </row>
    <row r="271" spans="1:8" x14ac:dyDescent="0.3">
      <c r="A271" s="16" t="s">
        <v>635</v>
      </c>
      <c r="B271" s="16" t="s">
        <v>182</v>
      </c>
      <c r="C271" s="90" t="s">
        <v>638</v>
      </c>
      <c r="D271" s="15" t="s">
        <v>565</v>
      </c>
      <c r="E271" s="108">
        <v>1146072</v>
      </c>
      <c r="F271" s="16" t="s">
        <v>643</v>
      </c>
      <c r="G271" s="111">
        <v>44353</v>
      </c>
      <c r="H271" s="111">
        <v>44394</v>
      </c>
    </row>
    <row r="272" spans="1:8" x14ac:dyDescent="0.3">
      <c r="A272" s="16" t="s">
        <v>635</v>
      </c>
      <c r="B272" s="16" t="s">
        <v>182</v>
      </c>
      <c r="C272" s="90" t="s">
        <v>639</v>
      </c>
      <c r="D272" s="15" t="s">
        <v>565</v>
      </c>
      <c r="E272" s="108">
        <v>1275816</v>
      </c>
      <c r="F272" s="16" t="s">
        <v>643</v>
      </c>
      <c r="G272" s="111">
        <v>44360</v>
      </c>
      <c r="H272" s="111">
        <v>44401</v>
      </c>
    </row>
    <row r="273" spans="1:8" x14ac:dyDescent="0.3">
      <c r="A273" s="16" t="s">
        <v>635</v>
      </c>
      <c r="B273" s="16" t="s">
        <v>182</v>
      </c>
      <c r="C273" s="79" t="s">
        <v>640</v>
      </c>
      <c r="D273" s="15" t="s">
        <v>565</v>
      </c>
      <c r="E273" s="108">
        <v>702780</v>
      </c>
      <c r="F273" s="16" t="s">
        <v>643</v>
      </c>
      <c r="G273" s="111">
        <v>44395</v>
      </c>
      <c r="H273" s="111">
        <v>44422</v>
      </c>
    </row>
    <row r="274" spans="1:8" x14ac:dyDescent="0.3">
      <c r="A274" s="16" t="s">
        <v>635</v>
      </c>
      <c r="B274" s="16" t="s">
        <v>182</v>
      </c>
      <c r="C274" s="90" t="s">
        <v>641</v>
      </c>
      <c r="D274" s="15" t="s">
        <v>565</v>
      </c>
      <c r="E274" s="108">
        <v>823100.83</v>
      </c>
      <c r="F274" s="16" t="s">
        <v>643</v>
      </c>
      <c r="G274" s="111">
        <v>44381</v>
      </c>
      <c r="H274" s="111">
        <v>44408</v>
      </c>
    </row>
    <row r="275" spans="1:8" x14ac:dyDescent="0.3">
      <c r="A275" s="16" t="s">
        <v>635</v>
      </c>
      <c r="B275" s="16" t="s">
        <v>182</v>
      </c>
      <c r="C275" s="79" t="s">
        <v>642</v>
      </c>
      <c r="D275" s="15" t="s">
        <v>565</v>
      </c>
      <c r="E275" s="108">
        <v>1301764</v>
      </c>
      <c r="F275" s="16" t="s">
        <v>643</v>
      </c>
      <c r="G275" s="111">
        <v>44346</v>
      </c>
      <c r="H275" s="111">
        <v>44394</v>
      </c>
    </row>
    <row r="276" spans="1:8" ht="16.5" customHeight="1" x14ac:dyDescent="0.3">
      <c r="A276" s="16" t="s">
        <v>645</v>
      </c>
      <c r="B276" s="79" t="s">
        <v>0</v>
      </c>
      <c r="C276" s="79" t="s">
        <v>646</v>
      </c>
      <c r="D276" s="41" t="s">
        <v>53</v>
      </c>
      <c r="E276" s="108">
        <v>2299777</v>
      </c>
      <c r="F276" s="47" t="s">
        <v>28</v>
      </c>
      <c r="G276" s="111">
        <v>44287</v>
      </c>
      <c r="H276" s="111">
        <v>44350</v>
      </c>
    </row>
    <row r="277" spans="1:8" ht="15" customHeight="1" x14ac:dyDescent="0.3">
      <c r="A277" s="16" t="s">
        <v>647</v>
      </c>
      <c r="B277" s="90" t="s">
        <v>177</v>
      </c>
      <c r="C277" s="90" t="s">
        <v>648</v>
      </c>
      <c r="D277" s="41" t="s">
        <v>53</v>
      </c>
      <c r="E277" s="108">
        <v>1548218.76</v>
      </c>
      <c r="F277" s="16" t="s">
        <v>310</v>
      </c>
      <c r="G277" s="111">
        <v>44182</v>
      </c>
      <c r="H277" s="111">
        <v>44223</v>
      </c>
    </row>
    <row r="278" spans="1:8" ht="15.75" customHeight="1" x14ac:dyDescent="0.3">
      <c r="A278" s="16" t="s">
        <v>647</v>
      </c>
      <c r="B278" s="79" t="s">
        <v>0</v>
      </c>
      <c r="C278" s="90" t="s">
        <v>649</v>
      </c>
      <c r="D278" s="41" t="s">
        <v>53</v>
      </c>
      <c r="E278" s="108">
        <v>2090248.67</v>
      </c>
      <c r="F278" s="16" t="s">
        <v>310</v>
      </c>
      <c r="G278" s="111">
        <v>44182</v>
      </c>
      <c r="H278" s="111">
        <v>44230</v>
      </c>
    </row>
    <row r="279" spans="1:8" x14ac:dyDescent="0.3">
      <c r="A279" s="16" t="s">
        <v>647</v>
      </c>
      <c r="B279" s="79" t="s">
        <v>0</v>
      </c>
      <c r="C279" s="90" t="s">
        <v>650</v>
      </c>
      <c r="D279" s="41" t="s">
        <v>53</v>
      </c>
      <c r="E279" s="108">
        <v>2787280.85</v>
      </c>
      <c r="F279" s="16" t="s">
        <v>310</v>
      </c>
      <c r="G279" s="111">
        <v>44203</v>
      </c>
      <c r="H279" s="111">
        <v>44251</v>
      </c>
    </row>
    <row r="280" spans="1:8" x14ac:dyDescent="0.3">
      <c r="A280" s="16" t="s">
        <v>647</v>
      </c>
      <c r="B280" s="79" t="s">
        <v>0</v>
      </c>
      <c r="C280" s="79" t="s">
        <v>651</v>
      </c>
      <c r="D280" s="41" t="s">
        <v>53</v>
      </c>
      <c r="E280" s="108">
        <v>2185826.09</v>
      </c>
      <c r="F280" s="16" t="s">
        <v>310</v>
      </c>
      <c r="G280" s="111">
        <v>44217</v>
      </c>
      <c r="H280" s="111">
        <v>44251</v>
      </c>
    </row>
    <row r="281" spans="1:8" x14ac:dyDescent="0.3">
      <c r="A281" s="16" t="s">
        <v>647</v>
      </c>
      <c r="B281" s="79" t="s">
        <v>0</v>
      </c>
      <c r="C281" s="79" t="s">
        <v>283</v>
      </c>
      <c r="D281" s="41" t="s">
        <v>53</v>
      </c>
      <c r="E281" s="397">
        <v>1579127.2</v>
      </c>
      <c r="F281" s="16" t="s">
        <v>310</v>
      </c>
      <c r="G281" s="111">
        <v>44217</v>
      </c>
      <c r="H281" s="111">
        <v>44251</v>
      </c>
    </row>
    <row r="282" spans="1:8" x14ac:dyDescent="0.3">
      <c r="A282" s="16" t="s">
        <v>647</v>
      </c>
      <c r="B282" s="79" t="s">
        <v>0</v>
      </c>
      <c r="C282" s="90" t="s">
        <v>652</v>
      </c>
      <c r="D282" s="41" t="s">
        <v>53</v>
      </c>
      <c r="E282" s="397">
        <v>1043351.9</v>
      </c>
      <c r="F282" s="16" t="s">
        <v>310</v>
      </c>
      <c r="G282" s="111">
        <v>44217</v>
      </c>
      <c r="H282" s="111">
        <v>44251</v>
      </c>
    </row>
    <row r="283" spans="1:8" x14ac:dyDescent="0.3">
      <c r="A283" s="16" t="s">
        <v>647</v>
      </c>
      <c r="B283" s="79" t="s">
        <v>0</v>
      </c>
      <c r="C283" s="90" t="s">
        <v>653</v>
      </c>
      <c r="D283" s="41" t="s">
        <v>53</v>
      </c>
      <c r="E283" s="397">
        <v>4408013.7</v>
      </c>
      <c r="F283" s="16" t="s">
        <v>310</v>
      </c>
      <c r="G283" s="111">
        <v>44182</v>
      </c>
      <c r="H283" s="111">
        <v>44251</v>
      </c>
    </row>
    <row r="284" spans="1:8" x14ac:dyDescent="0.3">
      <c r="A284" s="16" t="s">
        <v>647</v>
      </c>
      <c r="B284" s="79" t="s">
        <v>0</v>
      </c>
      <c r="C284" s="90" t="s">
        <v>654</v>
      </c>
      <c r="D284" s="41" t="s">
        <v>53</v>
      </c>
      <c r="E284" s="397">
        <v>1480894.67</v>
      </c>
      <c r="F284" s="16" t="s">
        <v>310</v>
      </c>
      <c r="G284" s="111">
        <v>44182</v>
      </c>
      <c r="H284" s="111">
        <v>44216</v>
      </c>
    </row>
    <row r="285" spans="1:8" x14ac:dyDescent="0.3">
      <c r="A285" s="16" t="s">
        <v>647</v>
      </c>
      <c r="B285" s="79" t="s">
        <v>0</v>
      </c>
      <c r="C285" s="8" t="s">
        <v>655</v>
      </c>
      <c r="D285" s="41" t="s">
        <v>53</v>
      </c>
      <c r="E285" s="109">
        <v>2703921.45</v>
      </c>
      <c r="F285" s="16" t="s">
        <v>310</v>
      </c>
      <c r="G285" s="111">
        <v>44203</v>
      </c>
      <c r="H285" s="111">
        <v>44251</v>
      </c>
    </row>
    <row r="286" spans="1:8" x14ac:dyDescent="0.3">
      <c r="A286" s="16" t="s">
        <v>647</v>
      </c>
      <c r="B286" s="79" t="s">
        <v>0</v>
      </c>
      <c r="C286" s="8" t="s">
        <v>284</v>
      </c>
      <c r="D286" s="41" t="s">
        <v>53</v>
      </c>
      <c r="E286" s="109">
        <v>1861114.2</v>
      </c>
      <c r="F286" s="16" t="s">
        <v>310</v>
      </c>
      <c r="G286" s="111">
        <v>44210</v>
      </c>
      <c r="H286" s="111">
        <v>44251</v>
      </c>
    </row>
    <row r="287" spans="1:8" x14ac:dyDescent="0.3">
      <c r="A287" s="16" t="s">
        <v>647</v>
      </c>
      <c r="B287" s="8" t="s">
        <v>163</v>
      </c>
      <c r="C287" s="47" t="s">
        <v>656</v>
      </c>
      <c r="D287" s="41" t="s">
        <v>53</v>
      </c>
      <c r="E287" s="91">
        <v>5357753</v>
      </c>
      <c r="F287" s="16" t="s">
        <v>310</v>
      </c>
      <c r="G287" s="111">
        <v>44175</v>
      </c>
      <c r="H287" s="111">
        <v>44251</v>
      </c>
    </row>
    <row r="288" spans="1:8" x14ac:dyDescent="0.3">
      <c r="A288" s="16" t="s">
        <v>658</v>
      </c>
      <c r="B288" s="8" t="s">
        <v>0</v>
      </c>
      <c r="C288" s="8" t="s">
        <v>389</v>
      </c>
      <c r="D288" s="37" t="s">
        <v>760</v>
      </c>
      <c r="E288" s="91">
        <v>1064987</v>
      </c>
      <c r="F288" s="47" t="s">
        <v>28</v>
      </c>
      <c r="G288" s="111">
        <v>44126</v>
      </c>
      <c r="H288" s="111">
        <v>44160</v>
      </c>
    </row>
    <row r="289" spans="1:8" x14ac:dyDescent="0.3">
      <c r="A289" s="16" t="s">
        <v>658</v>
      </c>
      <c r="B289" s="8" t="s">
        <v>0</v>
      </c>
      <c r="C289" s="431" t="s">
        <v>659</v>
      </c>
      <c r="D289" s="37" t="s">
        <v>760</v>
      </c>
      <c r="E289" s="91">
        <v>258750</v>
      </c>
      <c r="F289" s="47" t="s">
        <v>28</v>
      </c>
      <c r="G289" s="111">
        <v>44154</v>
      </c>
      <c r="H289" s="111">
        <v>44174</v>
      </c>
    </row>
    <row r="290" spans="1:8" x14ac:dyDescent="0.3">
      <c r="A290" s="126" t="s">
        <v>660</v>
      </c>
      <c r="B290" s="24" t="s">
        <v>177</v>
      </c>
      <c r="C290" s="8" t="s">
        <v>661</v>
      </c>
      <c r="D290" s="24" t="s">
        <v>565</v>
      </c>
      <c r="E290" s="91">
        <v>1373439.76</v>
      </c>
      <c r="F290" s="16" t="s">
        <v>621</v>
      </c>
      <c r="G290" s="111">
        <v>44367</v>
      </c>
      <c r="H290" s="111">
        <v>44408</v>
      </c>
    </row>
    <row r="291" spans="1:8" x14ac:dyDescent="0.3">
      <c r="A291" s="126" t="s">
        <v>660</v>
      </c>
      <c r="B291" s="24" t="s">
        <v>177</v>
      </c>
      <c r="C291" s="47" t="s">
        <v>662</v>
      </c>
      <c r="D291" s="24" t="s">
        <v>565</v>
      </c>
      <c r="E291" s="91">
        <v>1314929.98</v>
      </c>
      <c r="F291" s="16" t="s">
        <v>621</v>
      </c>
      <c r="G291" s="111">
        <v>44353</v>
      </c>
      <c r="H291" s="111">
        <v>44401</v>
      </c>
    </row>
    <row r="292" spans="1:8" x14ac:dyDescent="0.3">
      <c r="A292" s="126" t="s">
        <v>660</v>
      </c>
      <c r="B292" s="24" t="s">
        <v>177</v>
      </c>
      <c r="C292" s="8" t="s">
        <v>663</v>
      </c>
      <c r="D292" s="24" t="s">
        <v>565</v>
      </c>
      <c r="E292" s="91">
        <v>702780</v>
      </c>
      <c r="F292" s="16" t="s">
        <v>621</v>
      </c>
      <c r="G292" s="111">
        <v>44388</v>
      </c>
      <c r="H292" s="111">
        <v>44415</v>
      </c>
    </row>
    <row r="293" spans="1:8" x14ac:dyDescent="0.3">
      <c r="A293" s="126" t="s">
        <v>660</v>
      </c>
      <c r="B293" s="24" t="s">
        <v>177</v>
      </c>
      <c r="C293" s="8" t="s">
        <v>664</v>
      </c>
      <c r="D293" s="24" t="s">
        <v>565</v>
      </c>
      <c r="E293" s="91">
        <v>1857501.6</v>
      </c>
      <c r="F293" s="16" t="s">
        <v>621</v>
      </c>
      <c r="G293" s="111">
        <v>44346</v>
      </c>
      <c r="H293" s="111">
        <v>44401</v>
      </c>
    </row>
    <row r="294" spans="1:8" x14ac:dyDescent="0.3">
      <c r="A294" s="126" t="s">
        <v>660</v>
      </c>
      <c r="B294" s="8" t="s">
        <v>0</v>
      </c>
      <c r="C294" s="47" t="s">
        <v>665</v>
      </c>
      <c r="D294" s="24" t="s">
        <v>565</v>
      </c>
      <c r="E294" s="91">
        <v>2454190.39</v>
      </c>
      <c r="F294" s="16" t="s">
        <v>621</v>
      </c>
      <c r="G294" s="111">
        <v>44367</v>
      </c>
      <c r="H294" s="111">
        <v>44429</v>
      </c>
    </row>
    <row r="295" spans="1:8" x14ac:dyDescent="0.3">
      <c r="A295" s="126" t="s">
        <v>667</v>
      </c>
      <c r="B295" s="8" t="s">
        <v>163</v>
      </c>
      <c r="C295" s="8" t="s">
        <v>668</v>
      </c>
      <c r="D295" s="41" t="s">
        <v>53</v>
      </c>
      <c r="E295" s="91">
        <v>3807604.08</v>
      </c>
      <c r="F295" s="126" t="s">
        <v>605</v>
      </c>
      <c r="G295" s="111">
        <v>44144</v>
      </c>
      <c r="H295" s="111">
        <v>44220</v>
      </c>
    </row>
    <row r="296" spans="1:8" ht="15" customHeight="1" x14ac:dyDescent="0.3">
      <c r="A296" s="126" t="s">
        <v>670</v>
      </c>
      <c r="B296" s="8" t="s">
        <v>164</v>
      </c>
      <c r="C296" s="8" t="s">
        <v>671</v>
      </c>
      <c r="D296" s="24" t="s">
        <v>262</v>
      </c>
      <c r="E296" s="91">
        <v>96618.35</v>
      </c>
      <c r="F296" s="126" t="s">
        <v>325</v>
      </c>
      <c r="G296" s="111">
        <v>44208</v>
      </c>
      <c r="H296" s="111">
        <v>44222</v>
      </c>
    </row>
    <row r="297" spans="1:8" ht="15" customHeight="1" x14ac:dyDescent="0.3">
      <c r="A297" s="126" t="s">
        <v>670</v>
      </c>
      <c r="B297" s="8" t="s">
        <v>164</v>
      </c>
      <c r="C297" s="106" t="s">
        <v>672</v>
      </c>
      <c r="D297" s="15" t="s">
        <v>262</v>
      </c>
      <c r="E297" s="91">
        <v>167201.65</v>
      </c>
      <c r="F297" s="126" t="s">
        <v>325</v>
      </c>
    </row>
    <row r="298" spans="1:8" x14ac:dyDescent="0.3">
      <c r="A298" s="126" t="s">
        <v>670</v>
      </c>
      <c r="B298" s="8" t="s">
        <v>164</v>
      </c>
      <c r="C298" s="106" t="s">
        <v>672</v>
      </c>
      <c r="D298" s="432" t="s">
        <v>263</v>
      </c>
      <c r="E298" s="91">
        <v>24489.74</v>
      </c>
      <c r="F298" s="126" t="s">
        <v>325</v>
      </c>
    </row>
    <row r="299" spans="1:8" ht="15" customHeight="1" x14ac:dyDescent="0.3">
      <c r="A299" s="126" t="s">
        <v>670</v>
      </c>
      <c r="B299" s="8" t="s">
        <v>164</v>
      </c>
      <c r="C299" s="8" t="s">
        <v>673</v>
      </c>
      <c r="D299" s="15" t="s">
        <v>565</v>
      </c>
      <c r="E299" s="91">
        <v>423667.15</v>
      </c>
      <c r="F299" s="126" t="s">
        <v>325</v>
      </c>
      <c r="G299" s="111">
        <v>44327</v>
      </c>
      <c r="H299" s="111">
        <v>44348</v>
      </c>
    </row>
    <row r="300" spans="1:8" x14ac:dyDescent="0.3">
      <c r="A300" s="126" t="s">
        <v>670</v>
      </c>
      <c r="B300" s="8" t="s">
        <v>164</v>
      </c>
      <c r="C300" s="8" t="s">
        <v>674</v>
      </c>
      <c r="D300" s="15" t="s">
        <v>565</v>
      </c>
      <c r="E300" s="91">
        <v>635744</v>
      </c>
      <c r="F300" s="126" t="s">
        <v>325</v>
      </c>
      <c r="G300" s="111">
        <v>44348</v>
      </c>
      <c r="H300" s="111">
        <v>44375</v>
      </c>
    </row>
    <row r="301" spans="1:8" ht="15" customHeight="1" x14ac:dyDescent="0.3">
      <c r="A301" s="126" t="s">
        <v>676</v>
      </c>
      <c r="B301" s="8" t="s">
        <v>179</v>
      </c>
      <c r="C301" s="13" t="s">
        <v>677</v>
      </c>
      <c r="D301" s="37" t="s">
        <v>760</v>
      </c>
      <c r="E301" s="91">
        <v>992158.13</v>
      </c>
      <c r="F301" s="126" t="s">
        <v>678</v>
      </c>
      <c r="G301" s="111">
        <v>44155</v>
      </c>
      <c r="H301" s="111">
        <v>44189</v>
      </c>
    </row>
    <row r="302" spans="1:8" x14ac:dyDescent="0.3">
      <c r="A302" s="126" t="s">
        <v>680</v>
      </c>
      <c r="B302" s="16" t="s">
        <v>182</v>
      </c>
      <c r="C302" s="126" t="s">
        <v>681</v>
      </c>
      <c r="D302" s="24" t="s">
        <v>264</v>
      </c>
      <c r="E302" s="91">
        <v>162682</v>
      </c>
      <c r="F302" s="8" t="s">
        <v>835</v>
      </c>
      <c r="G302" s="111">
        <v>44262</v>
      </c>
      <c r="H302" s="111">
        <v>44286</v>
      </c>
    </row>
    <row r="303" spans="1:8" ht="15" customHeight="1" x14ac:dyDescent="0.3">
      <c r="A303" s="126" t="s">
        <v>680</v>
      </c>
      <c r="B303" s="16" t="s">
        <v>182</v>
      </c>
      <c r="C303" s="13" t="s">
        <v>682</v>
      </c>
      <c r="D303" s="24" t="s">
        <v>264</v>
      </c>
      <c r="E303" s="91">
        <v>302587.34000000003</v>
      </c>
      <c r="F303" s="8" t="s">
        <v>835</v>
      </c>
      <c r="G303" s="111">
        <v>44180</v>
      </c>
      <c r="H303" s="111">
        <v>44227</v>
      </c>
    </row>
    <row r="304" spans="1:8" x14ac:dyDescent="0.3">
      <c r="A304" s="126" t="s">
        <v>680</v>
      </c>
      <c r="B304" s="16" t="s">
        <v>182</v>
      </c>
      <c r="C304" s="13" t="s">
        <v>683</v>
      </c>
      <c r="D304" s="24" t="s">
        <v>262</v>
      </c>
      <c r="E304" s="91">
        <v>79881.34</v>
      </c>
      <c r="F304" s="8" t="s">
        <v>835</v>
      </c>
      <c r="G304" s="111">
        <v>44249</v>
      </c>
      <c r="H304" s="111">
        <v>44262</v>
      </c>
    </row>
    <row r="305" spans="1:8" ht="15" customHeight="1" x14ac:dyDescent="0.3">
      <c r="A305" s="126" t="s">
        <v>680</v>
      </c>
      <c r="B305" s="16" t="s">
        <v>182</v>
      </c>
      <c r="C305" s="13" t="s">
        <v>682</v>
      </c>
      <c r="D305" s="24" t="s">
        <v>262</v>
      </c>
      <c r="E305" s="91">
        <v>126295.13</v>
      </c>
      <c r="F305" s="8" t="s">
        <v>835</v>
      </c>
      <c r="G305" s="111">
        <v>44252</v>
      </c>
      <c r="H305" s="111">
        <v>44248</v>
      </c>
    </row>
    <row r="306" spans="1:8" ht="15.75" customHeight="1" x14ac:dyDescent="0.3">
      <c r="A306" s="126" t="s">
        <v>696</v>
      </c>
      <c r="B306" s="126" t="s">
        <v>167</v>
      </c>
      <c r="C306" s="126" t="s">
        <v>684</v>
      </c>
      <c r="D306" s="24" t="s">
        <v>262</v>
      </c>
      <c r="E306" s="91">
        <v>171274.64</v>
      </c>
      <c r="F306" s="8" t="s">
        <v>28</v>
      </c>
      <c r="G306" s="111">
        <v>44242</v>
      </c>
      <c r="H306" s="111">
        <v>44255</v>
      </c>
    </row>
    <row r="307" spans="1:8" x14ac:dyDescent="0.3">
      <c r="A307" s="126" t="s">
        <v>696</v>
      </c>
      <c r="B307" s="126" t="s">
        <v>167</v>
      </c>
      <c r="C307" s="8" t="s">
        <v>685</v>
      </c>
      <c r="D307" s="24" t="s">
        <v>262</v>
      </c>
      <c r="E307" s="91">
        <v>186034.62</v>
      </c>
      <c r="F307" s="8" t="s">
        <v>28</v>
      </c>
      <c r="G307" s="111">
        <v>44265</v>
      </c>
      <c r="H307" s="111">
        <v>44279</v>
      </c>
    </row>
    <row r="308" spans="1:8" ht="15.75" customHeight="1" x14ac:dyDescent="0.3">
      <c r="A308" s="126" t="s">
        <v>696</v>
      </c>
      <c r="B308" s="126" t="s">
        <v>167</v>
      </c>
      <c r="C308" s="126" t="s">
        <v>686</v>
      </c>
      <c r="D308" s="24" t="s">
        <v>262</v>
      </c>
      <c r="E308" s="91">
        <v>186408.13</v>
      </c>
      <c r="F308" s="8" t="s">
        <v>28</v>
      </c>
      <c r="G308" s="111">
        <v>44367</v>
      </c>
      <c r="H308" s="111">
        <v>44381</v>
      </c>
    </row>
    <row r="309" spans="1:8" ht="15" customHeight="1" x14ac:dyDescent="0.3">
      <c r="A309" s="126" t="s">
        <v>696</v>
      </c>
      <c r="B309" s="126" t="s">
        <v>167</v>
      </c>
      <c r="C309" s="126" t="s">
        <v>687</v>
      </c>
      <c r="D309" s="24" t="s">
        <v>262</v>
      </c>
      <c r="E309" s="91">
        <v>111101.18</v>
      </c>
      <c r="F309" s="8" t="s">
        <v>28</v>
      </c>
      <c r="G309" s="111">
        <v>44350</v>
      </c>
      <c r="H309" s="111">
        <v>44364</v>
      </c>
    </row>
    <row r="310" spans="1:8" x14ac:dyDescent="0.3">
      <c r="A310" s="126" t="s">
        <v>696</v>
      </c>
      <c r="B310" s="126" t="s">
        <v>167</v>
      </c>
      <c r="C310" s="126" t="s">
        <v>688</v>
      </c>
      <c r="D310" s="24" t="s">
        <v>262</v>
      </c>
      <c r="E310" s="91">
        <v>201444.57</v>
      </c>
      <c r="F310" s="8" t="s">
        <v>28</v>
      </c>
      <c r="G310" s="111">
        <v>44322</v>
      </c>
      <c r="H310" s="111">
        <v>44336</v>
      </c>
    </row>
    <row r="311" spans="1:8" ht="15" customHeight="1" x14ac:dyDescent="0.3">
      <c r="A311" s="126" t="s">
        <v>696</v>
      </c>
      <c r="B311" s="126" t="s">
        <v>167</v>
      </c>
      <c r="C311" s="126" t="s">
        <v>689</v>
      </c>
      <c r="D311" s="24" t="s">
        <v>262</v>
      </c>
      <c r="E311" s="91">
        <v>90601.87</v>
      </c>
      <c r="F311" s="8" t="s">
        <v>28</v>
      </c>
      <c r="G311" s="111">
        <v>44364</v>
      </c>
      <c r="H311" s="111">
        <v>44371</v>
      </c>
    </row>
    <row r="312" spans="1:8" x14ac:dyDescent="0.3">
      <c r="A312" s="126" t="s">
        <v>696</v>
      </c>
      <c r="B312" s="126" t="s">
        <v>167</v>
      </c>
      <c r="C312" s="126" t="s">
        <v>690</v>
      </c>
      <c r="D312" s="24" t="s">
        <v>262</v>
      </c>
      <c r="E312" s="91">
        <v>92879.41</v>
      </c>
      <c r="F312" s="8" t="s">
        <v>28</v>
      </c>
      <c r="G312" s="111">
        <v>44357</v>
      </c>
      <c r="H312" s="111">
        <v>44364</v>
      </c>
    </row>
    <row r="313" spans="1:8" ht="15.75" customHeight="1" x14ac:dyDescent="0.3">
      <c r="A313" s="126" t="s">
        <v>696</v>
      </c>
      <c r="B313" s="126" t="s">
        <v>167</v>
      </c>
      <c r="C313" s="126" t="s">
        <v>691</v>
      </c>
      <c r="D313" s="24" t="s">
        <v>262</v>
      </c>
      <c r="E313" s="91">
        <v>282186.78999999998</v>
      </c>
      <c r="F313" s="8" t="s">
        <v>28</v>
      </c>
      <c r="G313" s="111">
        <v>44307</v>
      </c>
      <c r="H313" s="111">
        <v>44322</v>
      </c>
    </row>
    <row r="314" spans="1:8" ht="15" customHeight="1" x14ac:dyDescent="0.3">
      <c r="A314" s="126" t="s">
        <v>696</v>
      </c>
      <c r="B314" s="126" t="s">
        <v>167</v>
      </c>
      <c r="C314" s="126" t="s">
        <v>692</v>
      </c>
      <c r="D314" s="24" t="s">
        <v>262</v>
      </c>
      <c r="E314" s="91">
        <v>284661.53000000003</v>
      </c>
      <c r="F314" s="8" t="s">
        <v>28</v>
      </c>
      <c r="G314" s="111">
        <v>44293</v>
      </c>
      <c r="H314" s="111">
        <v>44307</v>
      </c>
    </row>
    <row r="315" spans="1:8" x14ac:dyDescent="0.3">
      <c r="A315" s="126" t="s">
        <v>696</v>
      </c>
      <c r="B315" s="126" t="s">
        <v>167</v>
      </c>
      <c r="C315" s="126" t="s">
        <v>693</v>
      </c>
      <c r="D315" s="24" t="s">
        <v>262</v>
      </c>
      <c r="E315" s="91">
        <v>288132.33</v>
      </c>
      <c r="F315" s="8" t="s">
        <v>28</v>
      </c>
      <c r="G315" s="111">
        <v>44279</v>
      </c>
      <c r="H315" s="111">
        <v>44293</v>
      </c>
    </row>
    <row r="316" spans="1:8" ht="15" customHeight="1" x14ac:dyDescent="0.3">
      <c r="A316" s="126" t="s">
        <v>696</v>
      </c>
      <c r="B316" s="126" t="s">
        <v>167</v>
      </c>
      <c r="C316" s="126" t="s">
        <v>694</v>
      </c>
      <c r="D316" s="24" t="s">
        <v>262</v>
      </c>
      <c r="E316" s="91">
        <v>224502.89</v>
      </c>
      <c r="F316" s="8" t="s">
        <v>28</v>
      </c>
      <c r="G316" s="111">
        <v>44336</v>
      </c>
      <c r="H316" s="111">
        <v>44350</v>
      </c>
    </row>
    <row r="317" spans="1:8" x14ac:dyDescent="0.3">
      <c r="A317" s="126" t="s">
        <v>696</v>
      </c>
      <c r="B317" s="126" t="s">
        <v>167</v>
      </c>
      <c r="C317" s="126" t="s">
        <v>695</v>
      </c>
      <c r="D317" s="24" t="s">
        <v>262</v>
      </c>
      <c r="E317" s="91">
        <v>230549.04</v>
      </c>
      <c r="F317" s="8" t="s">
        <v>28</v>
      </c>
      <c r="G317" s="111">
        <v>44382</v>
      </c>
      <c r="H317" s="111">
        <v>44397</v>
      </c>
    </row>
    <row r="318" spans="1:8" x14ac:dyDescent="0.3">
      <c r="A318" s="126" t="s">
        <v>697</v>
      </c>
      <c r="B318" s="8" t="s">
        <v>169</v>
      </c>
      <c r="C318" s="8" t="s">
        <v>698</v>
      </c>
      <c r="D318" s="15" t="s">
        <v>565</v>
      </c>
      <c r="E318" s="91">
        <v>832524</v>
      </c>
      <c r="F318" s="126" t="s">
        <v>718</v>
      </c>
      <c r="G318" s="111">
        <v>44336</v>
      </c>
      <c r="H318" s="111">
        <v>44388</v>
      </c>
    </row>
    <row r="319" spans="1:8" x14ac:dyDescent="0.3">
      <c r="A319" s="126" t="s">
        <v>697</v>
      </c>
      <c r="B319" s="8" t="s">
        <v>169</v>
      </c>
      <c r="C319" s="8" t="s">
        <v>699</v>
      </c>
      <c r="D319" s="15" t="s">
        <v>565</v>
      </c>
      <c r="E319" s="91">
        <v>960105.6</v>
      </c>
      <c r="F319" s="126" t="s">
        <v>718</v>
      </c>
      <c r="G319" s="111">
        <v>44354</v>
      </c>
      <c r="H319" s="111">
        <v>44409</v>
      </c>
    </row>
    <row r="320" spans="1:8" x14ac:dyDescent="0.3">
      <c r="A320" s="126" t="s">
        <v>697</v>
      </c>
      <c r="B320" s="8" t="s">
        <v>169</v>
      </c>
      <c r="C320" s="8" t="s">
        <v>700</v>
      </c>
      <c r="D320" s="15" t="s">
        <v>565</v>
      </c>
      <c r="E320" s="91">
        <v>1180910.3</v>
      </c>
      <c r="F320" s="126" t="s">
        <v>718</v>
      </c>
      <c r="G320" s="111">
        <v>44375</v>
      </c>
      <c r="H320" s="111">
        <v>44430</v>
      </c>
    </row>
    <row r="321" spans="1:8" x14ac:dyDescent="0.3">
      <c r="A321" s="126" t="s">
        <v>697</v>
      </c>
      <c r="B321" s="8" t="s">
        <v>169</v>
      </c>
      <c r="C321" s="8" t="s">
        <v>701</v>
      </c>
      <c r="D321" s="15" t="s">
        <v>565</v>
      </c>
      <c r="E321" s="91">
        <v>1273654</v>
      </c>
      <c r="F321" s="126" t="s">
        <v>718</v>
      </c>
      <c r="G321" s="111">
        <v>44389</v>
      </c>
      <c r="H321" s="111">
        <v>44444</v>
      </c>
    </row>
    <row r="322" spans="1:8" x14ac:dyDescent="0.3">
      <c r="A322" s="126" t="s">
        <v>697</v>
      </c>
      <c r="B322" s="8" t="s">
        <v>169</v>
      </c>
      <c r="C322" s="8" t="s">
        <v>702</v>
      </c>
      <c r="D322" s="15" t="s">
        <v>565</v>
      </c>
      <c r="E322" s="91">
        <v>1652072</v>
      </c>
      <c r="F322" s="126" t="s">
        <v>718</v>
      </c>
      <c r="G322" s="111">
        <v>44403</v>
      </c>
      <c r="H322" s="111">
        <v>44454</v>
      </c>
    </row>
    <row r="323" spans="1:8" ht="15" customHeight="1" x14ac:dyDescent="0.3">
      <c r="A323" s="126" t="s">
        <v>703</v>
      </c>
      <c r="B323" s="126" t="s">
        <v>173</v>
      </c>
      <c r="C323" s="47" t="s">
        <v>705</v>
      </c>
      <c r="D323" s="37" t="s">
        <v>760</v>
      </c>
      <c r="E323" s="91">
        <v>102115.57</v>
      </c>
      <c r="F323" s="126" t="s">
        <v>704</v>
      </c>
      <c r="G323" s="111">
        <v>44239</v>
      </c>
      <c r="H323" s="111">
        <v>44251</v>
      </c>
    </row>
    <row r="324" spans="1:8" ht="15" customHeight="1" x14ac:dyDescent="0.3">
      <c r="A324" s="126" t="s">
        <v>703</v>
      </c>
      <c r="B324" s="126" t="s">
        <v>167</v>
      </c>
      <c r="C324" s="47" t="s">
        <v>706</v>
      </c>
      <c r="D324" s="37" t="s">
        <v>760</v>
      </c>
      <c r="E324" s="91">
        <v>319363.58</v>
      </c>
      <c r="F324" s="126" t="s">
        <v>704</v>
      </c>
      <c r="G324" s="111">
        <v>44186</v>
      </c>
      <c r="H324" s="111">
        <v>44196</v>
      </c>
    </row>
    <row r="325" spans="1:8" ht="15.75" customHeight="1" x14ac:dyDescent="0.3">
      <c r="A325" s="126" t="s">
        <v>703</v>
      </c>
      <c r="B325" s="126" t="s">
        <v>167</v>
      </c>
      <c r="C325" s="8" t="s">
        <v>707</v>
      </c>
      <c r="D325" s="37" t="s">
        <v>760</v>
      </c>
      <c r="E325" s="91">
        <v>105022.69</v>
      </c>
      <c r="F325" s="126" t="s">
        <v>704</v>
      </c>
      <c r="G325" s="111">
        <v>44222</v>
      </c>
      <c r="H325" s="111">
        <v>44237</v>
      </c>
    </row>
    <row r="326" spans="1:8" ht="15" customHeight="1" x14ac:dyDescent="0.3">
      <c r="A326" s="126" t="s">
        <v>703</v>
      </c>
      <c r="B326" s="126" t="s">
        <v>167</v>
      </c>
      <c r="C326" s="8" t="s">
        <v>708</v>
      </c>
      <c r="D326" s="37" t="s">
        <v>760</v>
      </c>
      <c r="E326" s="91">
        <v>174381.38</v>
      </c>
      <c r="F326" s="126" t="s">
        <v>704</v>
      </c>
      <c r="G326" s="111">
        <v>44208</v>
      </c>
      <c r="H326" s="111">
        <v>44222</v>
      </c>
    </row>
    <row r="327" spans="1:8" ht="15.75" customHeight="1" x14ac:dyDescent="0.3">
      <c r="A327" s="126" t="s">
        <v>703</v>
      </c>
      <c r="B327" s="126" t="s">
        <v>167</v>
      </c>
      <c r="C327" s="8" t="s">
        <v>709</v>
      </c>
      <c r="D327" s="37" t="s">
        <v>760</v>
      </c>
      <c r="E327" s="91">
        <v>249052.86</v>
      </c>
      <c r="F327" s="126" t="s">
        <v>704</v>
      </c>
      <c r="G327" s="111">
        <v>44206</v>
      </c>
      <c r="H327" s="111">
        <v>44220</v>
      </c>
    </row>
    <row r="328" spans="1:8" ht="15" customHeight="1" x14ac:dyDescent="0.3">
      <c r="A328" s="126" t="s">
        <v>703</v>
      </c>
      <c r="B328" s="8" t="s">
        <v>164</v>
      </c>
      <c r="C328" s="8" t="s">
        <v>710</v>
      </c>
      <c r="D328" s="37" t="s">
        <v>760</v>
      </c>
      <c r="E328" s="91">
        <v>100664.81</v>
      </c>
      <c r="F328" s="126" t="s">
        <v>704</v>
      </c>
      <c r="G328" s="111">
        <v>44237</v>
      </c>
      <c r="H328" s="111">
        <v>44251</v>
      </c>
    </row>
    <row r="329" spans="1:8" ht="15" customHeight="1" x14ac:dyDescent="0.3">
      <c r="A329" s="126" t="s">
        <v>703</v>
      </c>
      <c r="B329" s="8" t="s">
        <v>164</v>
      </c>
      <c r="C329" s="8" t="s">
        <v>711</v>
      </c>
      <c r="D329" s="37" t="s">
        <v>760</v>
      </c>
      <c r="E329" s="91">
        <v>148934.15</v>
      </c>
      <c r="F329" s="126" t="s">
        <v>704</v>
      </c>
      <c r="G329" s="111">
        <v>44253</v>
      </c>
      <c r="H329" s="111">
        <v>44271</v>
      </c>
    </row>
    <row r="330" spans="1:8" ht="15.75" customHeight="1" x14ac:dyDescent="0.3">
      <c r="A330" s="126" t="s">
        <v>717</v>
      </c>
      <c r="B330" s="126" t="s">
        <v>167</v>
      </c>
      <c r="C330" s="8" t="s">
        <v>712</v>
      </c>
      <c r="D330" s="15" t="s">
        <v>262</v>
      </c>
      <c r="E330" s="91">
        <v>163276.67000000001</v>
      </c>
      <c r="F330" s="126" t="s">
        <v>704</v>
      </c>
      <c r="G330" s="111">
        <v>44282</v>
      </c>
      <c r="H330" s="111">
        <v>44294</v>
      </c>
    </row>
    <row r="331" spans="1:8" ht="15" customHeight="1" x14ac:dyDescent="0.3">
      <c r="A331" s="126" t="s">
        <v>717</v>
      </c>
      <c r="B331" s="126" t="s">
        <v>167</v>
      </c>
      <c r="C331" s="8" t="s">
        <v>713</v>
      </c>
      <c r="D331" s="15" t="s">
        <v>262</v>
      </c>
      <c r="E331" s="91">
        <v>524237.33</v>
      </c>
      <c r="F331" s="126" t="s">
        <v>704</v>
      </c>
      <c r="G331" s="111">
        <v>44186</v>
      </c>
      <c r="H331" s="111">
        <v>44244</v>
      </c>
    </row>
    <row r="332" spans="1:8" ht="15" customHeight="1" x14ac:dyDescent="0.3">
      <c r="A332" s="126" t="s">
        <v>717</v>
      </c>
      <c r="B332" s="126" t="s">
        <v>167</v>
      </c>
      <c r="C332" s="8" t="s">
        <v>714</v>
      </c>
      <c r="D332" s="15" t="s">
        <v>262</v>
      </c>
      <c r="E332" s="91">
        <v>108331.96</v>
      </c>
      <c r="F332" s="126" t="s">
        <v>704</v>
      </c>
      <c r="G332" s="111">
        <v>44270</v>
      </c>
      <c r="H332" s="111">
        <v>44280</v>
      </c>
    </row>
    <row r="333" spans="1:8" ht="15.75" customHeight="1" x14ac:dyDescent="0.3">
      <c r="A333" s="126" t="s">
        <v>717</v>
      </c>
      <c r="B333" s="8" t="s">
        <v>0</v>
      </c>
      <c r="C333" s="47" t="s">
        <v>715</v>
      </c>
      <c r="D333" s="15" t="s">
        <v>264</v>
      </c>
      <c r="E333" s="91">
        <v>308047.21999999997</v>
      </c>
      <c r="F333" s="126" t="s">
        <v>704</v>
      </c>
      <c r="G333" s="111">
        <v>44247</v>
      </c>
      <c r="H333" s="111">
        <v>44296</v>
      </c>
    </row>
    <row r="334" spans="1:8" ht="15" customHeight="1" x14ac:dyDescent="0.3">
      <c r="A334" s="126" t="s">
        <v>717</v>
      </c>
      <c r="B334" s="126" t="s">
        <v>167</v>
      </c>
      <c r="C334" s="80" t="s">
        <v>716</v>
      </c>
      <c r="D334" s="15" t="s">
        <v>264</v>
      </c>
      <c r="E334" s="91">
        <v>585426.86</v>
      </c>
      <c r="F334" s="126" t="s">
        <v>704</v>
      </c>
      <c r="G334" s="111">
        <v>44208</v>
      </c>
      <c r="H334" s="111">
        <v>44249</v>
      </c>
    </row>
    <row r="335" spans="1:8" ht="15" customHeight="1" x14ac:dyDescent="0.3">
      <c r="A335" s="126" t="s">
        <v>719</v>
      </c>
      <c r="B335" s="8" t="s">
        <v>0</v>
      </c>
      <c r="C335" s="8" t="s">
        <v>720</v>
      </c>
      <c r="D335" s="15" t="s">
        <v>264</v>
      </c>
      <c r="E335" s="91">
        <v>124801.94</v>
      </c>
      <c r="F335" s="126" t="s">
        <v>718</v>
      </c>
      <c r="G335" s="111">
        <v>44221</v>
      </c>
      <c r="H335" s="111">
        <v>44262</v>
      </c>
    </row>
    <row r="336" spans="1:8" ht="15.75" customHeight="1" x14ac:dyDescent="0.3">
      <c r="A336" s="126" t="s">
        <v>719</v>
      </c>
      <c r="B336" s="8" t="s">
        <v>0</v>
      </c>
      <c r="C336" s="8" t="s">
        <v>721</v>
      </c>
      <c r="D336" s="15" t="s">
        <v>262</v>
      </c>
      <c r="E336" s="91">
        <v>160434.95000000001</v>
      </c>
      <c r="F336" s="126" t="s">
        <v>718</v>
      </c>
      <c r="G336" s="111">
        <v>44207</v>
      </c>
      <c r="H336" s="111">
        <v>44248</v>
      </c>
    </row>
    <row r="337" spans="1:8" ht="15" customHeight="1" x14ac:dyDescent="0.3">
      <c r="A337" s="126" t="s">
        <v>719</v>
      </c>
      <c r="B337" s="8" t="s">
        <v>0</v>
      </c>
      <c r="C337" s="8" t="s">
        <v>722</v>
      </c>
      <c r="D337" s="15" t="s">
        <v>262</v>
      </c>
      <c r="E337" s="91">
        <v>73566.789999999994</v>
      </c>
      <c r="F337" s="126" t="s">
        <v>718</v>
      </c>
      <c r="G337" s="111">
        <v>44263</v>
      </c>
      <c r="H337" s="111">
        <v>44304</v>
      </c>
    </row>
    <row r="338" spans="1:8" ht="15" customHeight="1" x14ac:dyDescent="0.3">
      <c r="A338" s="126" t="s">
        <v>719</v>
      </c>
      <c r="B338" s="8" t="s">
        <v>167</v>
      </c>
      <c r="C338" s="47" t="s">
        <v>723</v>
      </c>
      <c r="D338" s="15" t="s">
        <v>262</v>
      </c>
      <c r="E338" s="91">
        <v>224365.42</v>
      </c>
      <c r="F338" s="126" t="s">
        <v>718</v>
      </c>
      <c r="G338" s="111">
        <v>44284</v>
      </c>
      <c r="H338" s="111">
        <v>44339</v>
      </c>
    </row>
    <row r="339" spans="1:8" ht="15.75" customHeight="1" x14ac:dyDescent="0.3">
      <c r="A339" s="126" t="s">
        <v>719</v>
      </c>
      <c r="B339" s="8" t="s">
        <v>167</v>
      </c>
      <c r="C339" s="8" t="s">
        <v>724</v>
      </c>
      <c r="D339" s="15" t="s">
        <v>262</v>
      </c>
      <c r="E339" s="91">
        <v>102412.14</v>
      </c>
      <c r="F339" s="126" t="s">
        <v>718</v>
      </c>
      <c r="G339" s="111">
        <v>44305</v>
      </c>
      <c r="H339" s="111">
        <v>44353</v>
      </c>
    </row>
    <row r="340" spans="1:8" ht="15.75" customHeight="1" x14ac:dyDescent="0.3">
      <c r="A340" s="126" t="s">
        <v>719</v>
      </c>
      <c r="B340" s="8" t="s">
        <v>167</v>
      </c>
      <c r="C340" s="8" t="s">
        <v>725</v>
      </c>
      <c r="D340" s="15" t="s">
        <v>262</v>
      </c>
      <c r="E340" s="91">
        <v>240156.62</v>
      </c>
      <c r="F340" s="126" t="s">
        <v>718</v>
      </c>
      <c r="G340" s="111">
        <v>44319</v>
      </c>
      <c r="H340" s="111">
        <v>44374</v>
      </c>
    </row>
    <row r="341" spans="1:8" x14ac:dyDescent="0.3">
      <c r="A341" s="126" t="s">
        <v>719</v>
      </c>
      <c r="B341" s="8" t="s">
        <v>167</v>
      </c>
      <c r="C341" s="80" t="s">
        <v>726</v>
      </c>
      <c r="D341" s="15" t="s">
        <v>262</v>
      </c>
      <c r="E341" s="91">
        <v>715448.08</v>
      </c>
      <c r="F341" s="126" t="s">
        <v>718</v>
      </c>
      <c r="G341" s="111">
        <v>44252</v>
      </c>
      <c r="H341" s="111">
        <v>44320</v>
      </c>
    </row>
    <row r="342" spans="1:8" x14ac:dyDescent="0.3">
      <c r="A342" s="126" t="s">
        <v>719</v>
      </c>
      <c r="B342" s="8" t="s">
        <v>167</v>
      </c>
      <c r="C342" s="80" t="s">
        <v>727</v>
      </c>
      <c r="D342" s="15" t="s">
        <v>262</v>
      </c>
      <c r="E342" s="91">
        <v>160530.74</v>
      </c>
      <c r="F342" s="126" t="s">
        <v>718</v>
      </c>
      <c r="G342" s="111">
        <v>44235</v>
      </c>
      <c r="H342" s="111">
        <v>44276</v>
      </c>
    </row>
    <row r="343" spans="1:8" x14ac:dyDescent="0.3">
      <c r="A343" s="126" t="s">
        <v>719</v>
      </c>
      <c r="B343" s="8" t="s">
        <v>0</v>
      </c>
      <c r="C343" s="80" t="s">
        <v>728</v>
      </c>
      <c r="D343" s="15" t="s">
        <v>262</v>
      </c>
      <c r="E343" s="91">
        <v>86059.75</v>
      </c>
      <c r="F343" s="126" t="s">
        <v>718</v>
      </c>
      <c r="G343" s="111">
        <v>44340</v>
      </c>
      <c r="H343" s="111">
        <v>44378</v>
      </c>
    </row>
    <row r="344" spans="1:8" x14ac:dyDescent="0.3">
      <c r="A344" s="126" t="s">
        <v>719</v>
      </c>
      <c r="B344" s="8" t="s">
        <v>0</v>
      </c>
      <c r="C344" s="80" t="s">
        <v>728</v>
      </c>
      <c r="D344" s="15" t="s">
        <v>263</v>
      </c>
      <c r="E344" s="91">
        <v>34525.24</v>
      </c>
      <c r="F344" s="126" t="s">
        <v>718</v>
      </c>
      <c r="G344" s="111">
        <v>44340</v>
      </c>
      <c r="H344" s="111">
        <v>44378</v>
      </c>
    </row>
    <row r="345" spans="1:8" x14ac:dyDescent="0.3">
      <c r="A345" s="126" t="s">
        <v>729</v>
      </c>
      <c r="B345" s="8" t="s">
        <v>177</v>
      </c>
      <c r="C345" s="80" t="s">
        <v>730</v>
      </c>
      <c r="D345" s="37" t="s">
        <v>760</v>
      </c>
      <c r="E345" s="91">
        <v>826862.07</v>
      </c>
      <c r="F345" s="8" t="s">
        <v>28</v>
      </c>
      <c r="G345" s="111">
        <v>44245</v>
      </c>
      <c r="H345" s="111">
        <v>44285</v>
      </c>
    </row>
    <row r="346" spans="1:8" ht="15" customHeight="1" x14ac:dyDescent="0.3">
      <c r="A346" s="126" t="s">
        <v>729</v>
      </c>
      <c r="B346" s="8" t="s">
        <v>177</v>
      </c>
      <c r="C346" s="80" t="s">
        <v>731</v>
      </c>
      <c r="D346" s="37" t="s">
        <v>760</v>
      </c>
      <c r="E346" s="91">
        <v>93729.88</v>
      </c>
      <c r="F346" s="8" t="s">
        <v>28</v>
      </c>
      <c r="G346" s="111">
        <v>44348</v>
      </c>
      <c r="H346" s="111">
        <v>44361</v>
      </c>
    </row>
    <row r="347" spans="1:8" ht="15" customHeight="1" x14ac:dyDescent="0.3">
      <c r="A347" s="126" t="s">
        <v>729</v>
      </c>
      <c r="B347" s="8" t="s">
        <v>177</v>
      </c>
      <c r="C347" s="80" t="s">
        <v>662</v>
      </c>
      <c r="D347" s="37" t="s">
        <v>760</v>
      </c>
      <c r="E347" s="91">
        <v>240105.34</v>
      </c>
      <c r="F347" s="8" t="s">
        <v>28</v>
      </c>
      <c r="G347" s="111">
        <v>44228</v>
      </c>
      <c r="H347" s="111">
        <v>44244</v>
      </c>
    </row>
    <row r="348" spans="1:8" ht="15.75" customHeight="1" x14ac:dyDescent="0.3">
      <c r="A348" s="126" t="s">
        <v>729</v>
      </c>
      <c r="B348" s="8" t="s">
        <v>177</v>
      </c>
      <c r="C348" s="80" t="s">
        <v>732</v>
      </c>
      <c r="D348" s="37" t="s">
        <v>760</v>
      </c>
      <c r="E348" s="91">
        <v>436012.06</v>
      </c>
      <c r="F348" s="8" t="s">
        <v>28</v>
      </c>
      <c r="G348" s="111">
        <v>44286</v>
      </c>
      <c r="H348" s="111">
        <v>44305</v>
      </c>
    </row>
    <row r="349" spans="1:8" ht="15" customHeight="1" x14ac:dyDescent="0.3">
      <c r="A349" s="126" t="s">
        <v>729</v>
      </c>
      <c r="B349" s="8" t="s">
        <v>177</v>
      </c>
      <c r="C349" s="81" t="s">
        <v>733</v>
      </c>
      <c r="D349" s="37" t="s">
        <v>760</v>
      </c>
      <c r="E349" s="91">
        <v>223678.16</v>
      </c>
      <c r="F349" s="8" t="s">
        <v>28</v>
      </c>
      <c r="G349" s="111">
        <v>44306</v>
      </c>
      <c r="H349" s="111">
        <v>44326</v>
      </c>
    </row>
    <row r="350" spans="1:8" ht="15" customHeight="1" x14ac:dyDescent="0.3">
      <c r="A350" s="126" t="s">
        <v>729</v>
      </c>
      <c r="B350" s="8" t="s">
        <v>177</v>
      </c>
      <c r="C350" s="80" t="s">
        <v>734</v>
      </c>
      <c r="D350" s="37" t="s">
        <v>760</v>
      </c>
      <c r="E350" s="91">
        <v>100267.44</v>
      </c>
      <c r="F350" s="8" t="s">
        <v>28</v>
      </c>
      <c r="G350" s="111">
        <v>44362</v>
      </c>
      <c r="H350" s="111">
        <v>44376</v>
      </c>
    </row>
    <row r="351" spans="1:8" ht="15.75" customHeight="1" x14ac:dyDescent="0.3">
      <c r="A351" s="126" t="s">
        <v>729</v>
      </c>
      <c r="B351" s="8" t="s">
        <v>177</v>
      </c>
      <c r="C351" s="80" t="s">
        <v>735</v>
      </c>
      <c r="D351" s="37" t="s">
        <v>760</v>
      </c>
      <c r="E351" s="91">
        <v>255291.29</v>
      </c>
      <c r="F351" s="8" t="s">
        <v>28</v>
      </c>
      <c r="G351" s="111">
        <v>44327</v>
      </c>
      <c r="H351" s="111">
        <v>44347</v>
      </c>
    </row>
    <row r="352" spans="1:8" ht="15" customHeight="1" x14ac:dyDescent="0.3">
      <c r="A352" s="126" t="s">
        <v>737</v>
      </c>
      <c r="B352" s="8" t="s">
        <v>169</v>
      </c>
      <c r="C352" s="81" t="s">
        <v>738</v>
      </c>
      <c r="D352" s="15" t="s">
        <v>2</v>
      </c>
      <c r="E352" s="91">
        <v>481467.04</v>
      </c>
      <c r="F352" s="126" t="s">
        <v>718</v>
      </c>
      <c r="G352" s="111">
        <v>44287</v>
      </c>
      <c r="H352" s="111">
        <v>44348</v>
      </c>
    </row>
    <row r="353" spans="1:8" ht="15.75" customHeight="1" x14ac:dyDescent="0.3">
      <c r="A353" s="126" t="s">
        <v>739</v>
      </c>
      <c r="B353" s="8" t="s">
        <v>164</v>
      </c>
      <c r="C353" s="81" t="s">
        <v>740</v>
      </c>
      <c r="D353" s="15" t="s">
        <v>262</v>
      </c>
      <c r="E353" s="91">
        <v>81342.13</v>
      </c>
      <c r="F353" s="13" t="s">
        <v>746</v>
      </c>
      <c r="G353" s="111">
        <v>44207</v>
      </c>
      <c r="H353" s="111">
        <v>44220</v>
      </c>
    </row>
    <row r="354" spans="1:8" ht="15" customHeight="1" x14ac:dyDescent="0.3">
      <c r="A354" s="126" t="s">
        <v>739</v>
      </c>
      <c r="B354" s="8" t="s">
        <v>164</v>
      </c>
      <c r="C354" s="80" t="s">
        <v>741</v>
      </c>
      <c r="D354" s="15" t="s">
        <v>262</v>
      </c>
      <c r="E354" s="91">
        <v>206957.89</v>
      </c>
      <c r="F354" s="13" t="s">
        <v>746</v>
      </c>
      <c r="G354" s="111">
        <v>44228</v>
      </c>
      <c r="H354" s="111">
        <v>44269</v>
      </c>
    </row>
    <row r="355" spans="1:8" ht="15" customHeight="1" x14ac:dyDescent="0.3">
      <c r="A355" s="126" t="s">
        <v>739</v>
      </c>
      <c r="B355" s="8" t="s">
        <v>164</v>
      </c>
      <c r="C355" s="80" t="s">
        <v>742</v>
      </c>
      <c r="D355" s="15" t="s">
        <v>262</v>
      </c>
      <c r="E355" s="91">
        <v>59901.599999999999</v>
      </c>
      <c r="F355" s="13" t="s">
        <v>746</v>
      </c>
      <c r="G355" s="111">
        <v>44277</v>
      </c>
      <c r="H355" s="111">
        <v>44332</v>
      </c>
    </row>
    <row r="356" spans="1:8" ht="15.75" customHeight="1" x14ac:dyDescent="0.3">
      <c r="A356" s="126" t="s">
        <v>739</v>
      </c>
      <c r="B356" s="8" t="s">
        <v>164</v>
      </c>
      <c r="C356" s="80" t="s">
        <v>743</v>
      </c>
      <c r="D356" s="15" t="s">
        <v>264</v>
      </c>
      <c r="E356" s="91">
        <v>258234.91</v>
      </c>
      <c r="F356" s="13" t="s">
        <v>746</v>
      </c>
      <c r="G356" s="111">
        <v>44214</v>
      </c>
      <c r="H356" s="111">
        <v>44227</v>
      </c>
    </row>
    <row r="357" spans="1:8" ht="15" customHeight="1" x14ac:dyDescent="0.3">
      <c r="A357" s="126" t="s">
        <v>739</v>
      </c>
      <c r="B357" s="8" t="s">
        <v>164</v>
      </c>
      <c r="C357" s="80" t="s">
        <v>742</v>
      </c>
      <c r="D357" s="15" t="s">
        <v>264</v>
      </c>
      <c r="E357" s="91">
        <v>125522.08</v>
      </c>
      <c r="F357" s="13" t="s">
        <v>746</v>
      </c>
      <c r="G357" s="111">
        <v>44260</v>
      </c>
      <c r="H357" s="111">
        <v>44289</v>
      </c>
    </row>
    <row r="358" spans="1:8" ht="15" customHeight="1" x14ac:dyDescent="0.3">
      <c r="A358" s="126" t="s">
        <v>739</v>
      </c>
      <c r="B358" s="8" t="s">
        <v>164</v>
      </c>
      <c r="C358" s="80" t="s">
        <v>744</v>
      </c>
      <c r="D358" s="15" t="s">
        <v>264</v>
      </c>
      <c r="E358" s="91">
        <v>259164.63</v>
      </c>
      <c r="F358" s="13" t="s">
        <v>746</v>
      </c>
      <c r="G358" s="111">
        <v>44307</v>
      </c>
      <c r="H358" s="111">
        <v>44362</v>
      </c>
    </row>
    <row r="359" spans="1:8" ht="15.75" customHeight="1" x14ac:dyDescent="0.3">
      <c r="A359" s="126" t="s">
        <v>739</v>
      </c>
      <c r="B359" s="8" t="s">
        <v>164</v>
      </c>
      <c r="C359" s="80" t="s">
        <v>745</v>
      </c>
      <c r="D359" s="15" t="s">
        <v>53</v>
      </c>
      <c r="E359" s="91">
        <v>1014285.08</v>
      </c>
      <c r="F359" s="13" t="s">
        <v>746</v>
      </c>
      <c r="G359" s="111">
        <v>44186</v>
      </c>
      <c r="H359" s="111">
        <v>44241</v>
      </c>
    </row>
    <row r="360" spans="1:8" ht="15" customHeight="1" x14ac:dyDescent="0.3">
      <c r="A360" s="126" t="s">
        <v>747</v>
      </c>
      <c r="B360" s="8" t="s">
        <v>163</v>
      </c>
      <c r="C360" s="80" t="s">
        <v>748</v>
      </c>
      <c r="D360" s="15" t="s">
        <v>53</v>
      </c>
      <c r="E360" s="91">
        <v>2253618.7000000002</v>
      </c>
      <c r="F360" s="126" t="s">
        <v>605</v>
      </c>
      <c r="G360" s="111">
        <v>44406</v>
      </c>
      <c r="H360" s="111">
        <v>44461</v>
      </c>
    </row>
    <row r="361" spans="1:8" ht="15" customHeight="1" x14ac:dyDescent="0.3">
      <c r="A361" s="126" t="s">
        <v>747</v>
      </c>
      <c r="B361" s="8" t="s">
        <v>163</v>
      </c>
      <c r="C361" s="80" t="s">
        <v>749</v>
      </c>
      <c r="D361" s="15" t="s">
        <v>83</v>
      </c>
      <c r="E361" s="91">
        <v>3157446.84</v>
      </c>
      <c r="F361" s="126" t="s">
        <v>605</v>
      </c>
      <c r="G361" s="111">
        <v>44399</v>
      </c>
      <c r="H361" s="111">
        <v>44468</v>
      </c>
    </row>
    <row r="362" spans="1:8" ht="15.75" customHeight="1" x14ac:dyDescent="0.3">
      <c r="A362" s="126" t="s">
        <v>747</v>
      </c>
      <c r="B362" s="8" t="s">
        <v>163</v>
      </c>
      <c r="C362" s="80" t="s">
        <v>750</v>
      </c>
      <c r="D362" s="15" t="s">
        <v>83</v>
      </c>
      <c r="E362" s="91">
        <v>2800956.12</v>
      </c>
      <c r="F362" s="126" t="s">
        <v>605</v>
      </c>
      <c r="G362" s="111">
        <v>44399</v>
      </c>
      <c r="H362" s="111">
        <v>44468</v>
      </c>
    </row>
    <row r="363" spans="1:8" ht="15" customHeight="1" x14ac:dyDescent="0.3">
      <c r="A363" s="126" t="s">
        <v>747</v>
      </c>
      <c r="B363" s="8" t="s">
        <v>163</v>
      </c>
      <c r="C363" s="80" t="s">
        <v>751</v>
      </c>
      <c r="D363" s="15" t="s">
        <v>83</v>
      </c>
      <c r="E363" s="91">
        <v>1939372.52</v>
      </c>
      <c r="F363" s="126" t="s">
        <v>605</v>
      </c>
      <c r="G363" s="111">
        <v>44406</v>
      </c>
      <c r="H363" s="111">
        <v>44461</v>
      </c>
    </row>
    <row r="364" spans="1:8" ht="15" customHeight="1" x14ac:dyDescent="0.3">
      <c r="A364" s="126" t="s">
        <v>747</v>
      </c>
      <c r="B364" s="8" t="s">
        <v>163</v>
      </c>
      <c r="C364" s="80" t="s">
        <v>752</v>
      </c>
      <c r="D364" s="15" t="s">
        <v>53</v>
      </c>
      <c r="E364" s="91">
        <v>2581502.4700000002</v>
      </c>
      <c r="F364" s="126" t="s">
        <v>605</v>
      </c>
      <c r="G364" s="111">
        <v>44399</v>
      </c>
      <c r="H364" s="111">
        <v>44461</v>
      </c>
    </row>
    <row r="365" spans="1:8" ht="15.75" customHeight="1" x14ac:dyDescent="0.3">
      <c r="A365" s="126" t="s">
        <v>747</v>
      </c>
      <c r="B365" s="8" t="s">
        <v>163</v>
      </c>
      <c r="C365" s="80" t="s">
        <v>753</v>
      </c>
      <c r="D365" s="15" t="s">
        <v>53</v>
      </c>
      <c r="E365" s="91">
        <v>1960364.97</v>
      </c>
      <c r="F365" s="126" t="s">
        <v>605</v>
      </c>
      <c r="G365" s="111">
        <v>44399</v>
      </c>
      <c r="H365" s="111">
        <v>44454</v>
      </c>
    </row>
    <row r="366" spans="1:8" ht="15.75" customHeight="1" x14ac:dyDescent="0.3">
      <c r="A366" s="126" t="s">
        <v>747</v>
      </c>
      <c r="B366" s="8" t="s">
        <v>163</v>
      </c>
      <c r="C366" s="80" t="s">
        <v>754</v>
      </c>
      <c r="D366" s="15" t="s">
        <v>83</v>
      </c>
      <c r="E366" s="91">
        <v>1918173.32</v>
      </c>
      <c r="F366" s="126" t="s">
        <v>605</v>
      </c>
      <c r="G366" s="111">
        <v>44392</v>
      </c>
      <c r="H366" s="111">
        <v>44454</v>
      </c>
    </row>
    <row r="367" spans="1:8" ht="15" customHeight="1" x14ac:dyDescent="0.3">
      <c r="A367" s="126" t="s">
        <v>747</v>
      </c>
      <c r="B367" s="8" t="s">
        <v>163</v>
      </c>
      <c r="C367" s="80" t="s">
        <v>755</v>
      </c>
      <c r="D367" s="15" t="s">
        <v>83</v>
      </c>
      <c r="E367" s="91">
        <v>1698012.97</v>
      </c>
      <c r="F367" s="126" t="s">
        <v>605</v>
      </c>
      <c r="G367" s="111">
        <v>44413</v>
      </c>
      <c r="H367" s="111">
        <v>44461</v>
      </c>
    </row>
    <row r="368" spans="1:8" ht="15" customHeight="1" x14ac:dyDescent="0.3">
      <c r="A368" s="126" t="s">
        <v>747</v>
      </c>
      <c r="B368" s="8" t="s">
        <v>163</v>
      </c>
      <c r="C368" s="80" t="s">
        <v>761</v>
      </c>
      <c r="D368" s="15" t="s">
        <v>53</v>
      </c>
      <c r="E368" s="91">
        <v>939194.41</v>
      </c>
      <c r="F368" s="126" t="s">
        <v>605</v>
      </c>
      <c r="G368" s="111">
        <v>44406</v>
      </c>
      <c r="H368" s="111">
        <v>44454</v>
      </c>
    </row>
    <row r="369" spans="1:8" ht="15.75" customHeight="1" x14ac:dyDescent="0.3">
      <c r="A369" s="126" t="s">
        <v>747</v>
      </c>
      <c r="B369" s="8" t="s">
        <v>163</v>
      </c>
      <c r="C369" s="82" t="s">
        <v>756</v>
      </c>
      <c r="D369" s="15" t="s">
        <v>1</v>
      </c>
      <c r="E369" s="91">
        <v>341716.93</v>
      </c>
      <c r="F369" s="126" t="s">
        <v>605</v>
      </c>
      <c r="G369" s="111">
        <v>44413</v>
      </c>
      <c r="H369" s="111">
        <v>44454</v>
      </c>
    </row>
    <row r="370" spans="1:8" ht="15" customHeight="1" x14ac:dyDescent="0.3">
      <c r="A370" s="126" t="s">
        <v>747</v>
      </c>
      <c r="B370" s="8" t="s">
        <v>163</v>
      </c>
      <c r="C370" s="37" t="s">
        <v>757</v>
      </c>
      <c r="D370" s="37" t="s">
        <v>262</v>
      </c>
      <c r="E370" s="91">
        <v>187263.25</v>
      </c>
      <c r="F370" s="126" t="s">
        <v>605</v>
      </c>
      <c r="G370" s="111">
        <v>44406</v>
      </c>
      <c r="H370" s="111">
        <v>44433</v>
      </c>
    </row>
    <row r="371" spans="1:8" ht="15" customHeight="1" x14ac:dyDescent="0.3">
      <c r="A371" s="126" t="s">
        <v>747</v>
      </c>
      <c r="B371" s="8" t="s">
        <v>163</v>
      </c>
      <c r="C371" s="37" t="s">
        <v>758</v>
      </c>
      <c r="D371" s="37" t="s">
        <v>262</v>
      </c>
      <c r="E371" s="91">
        <v>73564.479999999996</v>
      </c>
      <c r="F371" s="126" t="s">
        <v>605</v>
      </c>
      <c r="G371" s="111">
        <v>44413</v>
      </c>
      <c r="H371" s="111">
        <v>44433</v>
      </c>
    </row>
    <row r="372" spans="1:8" ht="15.75" customHeight="1" x14ac:dyDescent="0.3">
      <c r="A372" s="126" t="s">
        <v>747</v>
      </c>
      <c r="B372" s="8" t="s">
        <v>163</v>
      </c>
      <c r="C372" s="83" t="s">
        <v>759</v>
      </c>
      <c r="D372" s="37" t="s">
        <v>760</v>
      </c>
      <c r="E372" s="91">
        <v>210455.52</v>
      </c>
      <c r="F372" s="126" t="s">
        <v>605</v>
      </c>
      <c r="G372" s="111">
        <v>44441</v>
      </c>
      <c r="H372" s="111">
        <v>44461</v>
      </c>
    </row>
    <row r="373" spans="1:8" ht="15" customHeight="1" x14ac:dyDescent="0.3">
      <c r="A373" s="126" t="s">
        <v>762</v>
      </c>
      <c r="B373" s="8" t="s">
        <v>173</v>
      </c>
      <c r="C373" s="80" t="s">
        <v>765</v>
      </c>
      <c r="D373" s="15" t="s">
        <v>53</v>
      </c>
      <c r="E373" s="91">
        <v>1132480.1200000001</v>
      </c>
      <c r="F373" s="13" t="s">
        <v>766</v>
      </c>
      <c r="G373" s="111">
        <v>44298</v>
      </c>
      <c r="H373" s="111">
        <v>44439</v>
      </c>
    </row>
    <row r="374" spans="1:8" ht="15" customHeight="1" x14ac:dyDescent="0.3">
      <c r="A374" s="126" t="s">
        <v>762</v>
      </c>
      <c r="B374" s="8" t="s">
        <v>173</v>
      </c>
      <c r="C374" s="80" t="s">
        <v>763</v>
      </c>
      <c r="D374" s="15" t="s">
        <v>2</v>
      </c>
      <c r="E374" s="91">
        <v>152848.76</v>
      </c>
      <c r="F374" s="13" t="s">
        <v>766</v>
      </c>
      <c r="G374" s="111">
        <v>44378</v>
      </c>
      <c r="H374" s="111">
        <v>44439</v>
      </c>
    </row>
    <row r="375" spans="1:8" ht="15.75" customHeight="1" x14ac:dyDescent="0.3">
      <c r="A375" s="126" t="s">
        <v>762</v>
      </c>
      <c r="B375" s="8" t="s">
        <v>173</v>
      </c>
      <c r="C375" s="80" t="s">
        <v>764</v>
      </c>
      <c r="D375" s="15" t="s">
        <v>2</v>
      </c>
      <c r="E375" s="91">
        <v>146712.37</v>
      </c>
      <c r="F375" s="13" t="s">
        <v>766</v>
      </c>
      <c r="G375" s="111">
        <v>44378</v>
      </c>
      <c r="H375" s="111">
        <v>44439</v>
      </c>
    </row>
    <row r="376" spans="1:8" ht="15" customHeight="1" x14ac:dyDescent="0.3">
      <c r="A376" s="126" t="s">
        <v>767</v>
      </c>
      <c r="B376" s="8" t="s">
        <v>180</v>
      </c>
      <c r="C376" s="80" t="s">
        <v>770</v>
      </c>
      <c r="D376" s="15" t="s">
        <v>2</v>
      </c>
      <c r="E376" s="91">
        <v>563233.81000000006</v>
      </c>
      <c r="F376" s="13" t="s">
        <v>766</v>
      </c>
      <c r="G376" s="111">
        <v>44326</v>
      </c>
      <c r="H376" s="111">
        <v>44377</v>
      </c>
    </row>
    <row r="377" spans="1:8" ht="15" customHeight="1" x14ac:dyDescent="0.3">
      <c r="A377" s="126" t="s">
        <v>767</v>
      </c>
      <c r="B377" s="8" t="s">
        <v>180</v>
      </c>
      <c r="C377" s="80" t="s">
        <v>768</v>
      </c>
      <c r="D377" s="15" t="s">
        <v>53</v>
      </c>
      <c r="E377" s="91">
        <v>1359889.64</v>
      </c>
      <c r="F377" s="13" t="s">
        <v>766</v>
      </c>
      <c r="G377" s="111">
        <v>44298</v>
      </c>
      <c r="H377" s="111">
        <v>44377</v>
      </c>
    </row>
    <row r="378" spans="1:8" ht="15.75" customHeight="1" x14ac:dyDescent="0.3">
      <c r="A378" s="126" t="s">
        <v>767</v>
      </c>
      <c r="B378" s="8" t="s">
        <v>180</v>
      </c>
      <c r="C378" s="80" t="s">
        <v>769</v>
      </c>
      <c r="D378" s="15" t="s">
        <v>262</v>
      </c>
      <c r="E378" s="91">
        <v>517826.95</v>
      </c>
      <c r="F378" s="13" t="s">
        <v>766</v>
      </c>
      <c r="G378" s="111">
        <v>44298</v>
      </c>
      <c r="H378" s="111">
        <v>44377</v>
      </c>
    </row>
    <row r="379" spans="1:8" ht="15" customHeight="1" x14ac:dyDescent="0.3">
      <c r="A379" s="126" t="s">
        <v>771</v>
      </c>
      <c r="B379" s="8" t="s">
        <v>177</v>
      </c>
      <c r="C379" s="80" t="s">
        <v>772</v>
      </c>
      <c r="D379" s="15" t="s">
        <v>83</v>
      </c>
      <c r="E379" s="91">
        <v>1982447.14</v>
      </c>
      <c r="F379" s="16" t="s">
        <v>236</v>
      </c>
      <c r="G379" s="111">
        <v>44362</v>
      </c>
      <c r="H379" s="111">
        <v>44408</v>
      </c>
    </row>
    <row r="380" spans="1:8" ht="15" customHeight="1" x14ac:dyDescent="0.3">
      <c r="A380" s="126" t="s">
        <v>771</v>
      </c>
      <c r="B380" s="8" t="s">
        <v>177</v>
      </c>
      <c r="C380" s="80" t="s">
        <v>773</v>
      </c>
      <c r="D380" s="15" t="s">
        <v>83</v>
      </c>
      <c r="E380" s="91">
        <v>1635553.19</v>
      </c>
      <c r="F380" s="16" t="s">
        <v>236</v>
      </c>
      <c r="G380" s="111">
        <v>44362</v>
      </c>
      <c r="H380" s="111">
        <v>44408</v>
      </c>
    </row>
    <row r="381" spans="1:8" ht="15.75" customHeight="1" x14ac:dyDescent="0.3">
      <c r="A381" s="126" t="s">
        <v>771</v>
      </c>
      <c r="B381" s="8" t="s">
        <v>177</v>
      </c>
      <c r="C381" s="80" t="s">
        <v>774</v>
      </c>
      <c r="D381" s="15" t="s">
        <v>53</v>
      </c>
      <c r="E381" s="91">
        <v>1336163.01</v>
      </c>
      <c r="F381" s="16" t="s">
        <v>236</v>
      </c>
      <c r="G381" s="111">
        <v>44348</v>
      </c>
      <c r="H381" s="111">
        <v>44408</v>
      </c>
    </row>
    <row r="382" spans="1:8" x14ac:dyDescent="0.3">
      <c r="A382" s="126" t="s">
        <v>771</v>
      </c>
      <c r="B382" s="8" t="s">
        <v>179</v>
      </c>
      <c r="C382" s="80" t="s">
        <v>408</v>
      </c>
      <c r="D382" s="15" t="s">
        <v>53</v>
      </c>
      <c r="E382" s="91">
        <v>875320.33</v>
      </c>
      <c r="F382" s="16" t="s">
        <v>236</v>
      </c>
      <c r="G382" s="111">
        <v>44348</v>
      </c>
      <c r="H382" s="111">
        <v>44408</v>
      </c>
    </row>
    <row r="383" spans="1:8" x14ac:dyDescent="0.3">
      <c r="A383" s="126" t="s">
        <v>771</v>
      </c>
      <c r="B383" s="8" t="s">
        <v>178</v>
      </c>
      <c r="C383" s="80" t="s">
        <v>775</v>
      </c>
      <c r="D383" s="15" t="s">
        <v>53</v>
      </c>
      <c r="E383" s="91">
        <v>1788123.2</v>
      </c>
      <c r="F383" s="16" t="s">
        <v>236</v>
      </c>
      <c r="G383" s="111">
        <v>44348</v>
      </c>
      <c r="H383" s="111">
        <v>44408</v>
      </c>
    </row>
    <row r="384" spans="1:8" x14ac:dyDescent="0.3">
      <c r="A384" s="126" t="s">
        <v>776</v>
      </c>
      <c r="B384" s="8" t="s">
        <v>179</v>
      </c>
      <c r="C384" s="47" t="s">
        <v>777</v>
      </c>
      <c r="D384" s="24" t="s">
        <v>565</v>
      </c>
      <c r="E384" s="91">
        <v>549950.54</v>
      </c>
      <c r="F384" s="8" t="s">
        <v>28</v>
      </c>
      <c r="G384" s="111">
        <v>44392</v>
      </c>
      <c r="H384" s="111">
        <v>44439</v>
      </c>
    </row>
    <row r="385" spans="1:8" x14ac:dyDescent="0.3">
      <c r="A385" s="126" t="s">
        <v>776</v>
      </c>
      <c r="B385" s="8" t="s">
        <v>179</v>
      </c>
      <c r="C385" s="37" t="s">
        <v>778</v>
      </c>
      <c r="D385" s="24" t="s">
        <v>565</v>
      </c>
      <c r="E385" s="91">
        <v>4243682.66</v>
      </c>
      <c r="F385" s="8" t="s">
        <v>28</v>
      </c>
      <c r="G385" s="111">
        <v>44336</v>
      </c>
      <c r="H385" s="111">
        <v>44439</v>
      </c>
    </row>
    <row r="386" spans="1:8" ht="15" customHeight="1" x14ac:dyDescent="0.3">
      <c r="A386" s="126" t="s">
        <v>736</v>
      </c>
      <c r="B386" s="126" t="s">
        <v>0</v>
      </c>
      <c r="C386" s="82" t="s">
        <v>779</v>
      </c>
      <c r="D386" s="24" t="s">
        <v>565</v>
      </c>
      <c r="E386" s="91">
        <v>2613902.9500000002</v>
      </c>
      <c r="F386" s="8" t="s">
        <v>28</v>
      </c>
      <c r="G386" s="111">
        <v>44336</v>
      </c>
      <c r="H386" s="111">
        <v>44454</v>
      </c>
    </row>
    <row r="387" spans="1:8" ht="15" customHeight="1" x14ac:dyDescent="0.3">
      <c r="A387" s="126" t="s">
        <v>780</v>
      </c>
      <c r="B387" s="8" t="s">
        <v>167</v>
      </c>
      <c r="C387" s="81" t="s">
        <v>784</v>
      </c>
      <c r="D387" s="24" t="s">
        <v>262</v>
      </c>
      <c r="E387" s="91">
        <v>263856.18</v>
      </c>
      <c r="F387" s="8" t="s">
        <v>28</v>
      </c>
      <c r="G387" s="111">
        <v>44306</v>
      </c>
      <c r="H387" s="111">
        <v>44336</v>
      </c>
    </row>
    <row r="388" spans="1:8" ht="15.75" customHeight="1" x14ac:dyDescent="0.3">
      <c r="A388" s="126" t="s">
        <v>780</v>
      </c>
      <c r="B388" s="8" t="s">
        <v>167</v>
      </c>
      <c r="C388" s="37" t="s">
        <v>781</v>
      </c>
      <c r="D388" s="24" t="s">
        <v>262</v>
      </c>
      <c r="E388" s="91">
        <v>214002.97</v>
      </c>
      <c r="F388" s="8" t="s">
        <v>28</v>
      </c>
      <c r="G388" s="111">
        <v>43941</v>
      </c>
      <c r="H388" s="111">
        <v>44336</v>
      </c>
    </row>
    <row r="389" spans="1:8" s="35" customFormat="1" ht="15" customHeight="1" x14ac:dyDescent="0.3">
      <c r="A389" s="126" t="s">
        <v>780</v>
      </c>
      <c r="B389" s="8" t="s">
        <v>167</v>
      </c>
      <c r="C389" s="37" t="s">
        <v>785</v>
      </c>
      <c r="D389" s="24" t="s">
        <v>262</v>
      </c>
      <c r="E389" s="108">
        <v>170880.92</v>
      </c>
      <c r="F389" s="8" t="s">
        <v>28</v>
      </c>
      <c r="G389" s="112">
        <v>44287</v>
      </c>
      <c r="H389" s="112">
        <v>44305</v>
      </c>
    </row>
    <row r="390" spans="1:8" s="35" customFormat="1" ht="15" customHeight="1" x14ac:dyDescent="0.3">
      <c r="A390" s="126" t="s">
        <v>780</v>
      </c>
      <c r="B390" s="8" t="s">
        <v>167</v>
      </c>
      <c r="C390" s="84" t="s">
        <v>782</v>
      </c>
      <c r="D390" s="24" t="s">
        <v>262</v>
      </c>
      <c r="E390" s="108">
        <v>110898.32</v>
      </c>
      <c r="F390" s="8" t="s">
        <v>28</v>
      </c>
      <c r="G390" s="112">
        <v>44217</v>
      </c>
      <c r="H390" s="112">
        <v>44248</v>
      </c>
    </row>
    <row r="391" spans="1:8" s="35" customFormat="1" ht="15.75" customHeight="1" x14ac:dyDescent="0.3">
      <c r="A391" s="126" t="s">
        <v>780</v>
      </c>
      <c r="B391" s="90" t="s">
        <v>164</v>
      </c>
      <c r="C391" s="83" t="s">
        <v>783</v>
      </c>
      <c r="D391" s="24" t="s">
        <v>262</v>
      </c>
      <c r="E391" s="108">
        <v>108128.68</v>
      </c>
      <c r="F391" s="8" t="s">
        <v>28</v>
      </c>
      <c r="G391" s="112">
        <v>44249</v>
      </c>
      <c r="H391" s="112">
        <v>44277</v>
      </c>
    </row>
    <row r="392" spans="1:8" s="35" customFormat="1" ht="15" customHeight="1" x14ac:dyDescent="0.3">
      <c r="A392" s="126" t="s">
        <v>780</v>
      </c>
      <c r="B392" s="8" t="s">
        <v>167</v>
      </c>
      <c r="C392" s="37" t="s">
        <v>706</v>
      </c>
      <c r="D392" s="37" t="s">
        <v>264</v>
      </c>
      <c r="E392" s="108">
        <v>233009.93</v>
      </c>
      <c r="F392" s="8" t="s">
        <v>28</v>
      </c>
      <c r="G392" s="112">
        <v>44278</v>
      </c>
      <c r="H392" s="112">
        <v>44309</v>
      </c>
    </row>
    <row r="393" spans="1:8" s="35" customFormat="1" ht="15" customHeight="1" x14ac:dyDescent="0.3">
      <c r="A393" s="16" t="s">
        <v>786</v>
      </c>
      <c r="B393" s="8" t="s">
        <v>167</v>
      </c>
      <c r="C393" s="84" t="s">
        <v>787</v>
      </c>
      <c r="D393" s="15" t="s">
        <v>83</v>
      </c>
      <c r="E393" s="108">
        <v>612687.51</v>
      </c>
      <c r="F393" s="13" t="s">
        <v>766</v>
      </c>
      <c r="G393" s="112">
        <v>44378</v>
      </c>
      <c r="H393" s="112">
        <v>44469</v>
      </c>
    </row>
    <row r="394" spans="1:8" s="35" customFormat="1" ht="15.75" customHeight="1" x14ac:dyDescent="0.3">
      <c r="A394" s="16" t="s">
        <v>786</v>
      </c>
      <c r="B394" s="8" t="s">
        <v>167</v>
      </c>
      <c r="C394" s="83" t="s">
        <v>788</v>
      </c>
      <c r="D394" s="15" t="s">
        <v>83</v>
      </c>
      <c r="E394" s="108">
        <v>1959380.84</v>
      </c>
      <c r="F394" s="13" t="s">
        <v>766</v>
      </c>
      <c r="G394" s="112">
        <v>44348</v>
      </c>
      <c r="H394" s="112">
        <v>44469</v>
      </c>
    </row>
    <row r="395" spans="1:8" s="35" customFormat="1" ht="15" customHeight="1" x14ac:dyDescent="0.3">
      <c r="A395" s="16" t="s">
        <v>786</v>
      </c>
      <c r="B395" s="8" t="s">
        <v>167</v>
      </c>
      <c r="C395" s="37" t="s">
        <v>789</v>
      </c>
      <c r="D395" s="15" t="s">
        <v>83</v>
      </c>
      <c r="E395" s="108">
        <v>1432626.22</v>
      </c>
      <c r="F395" s="13" t="s">
        <v>766</v>
      </c>
      <c r="G395" s="112">
        <v>44409</v>
      </c>
      <c r="H395" s="112">
        <v>44469</v>
      </c>
    </row>
    <row r="396" spans="1:8" s="35" customFormat="1" ht="15" customHeight="1" x14ac:dyDescent="0.3">
      <c r="A396" s="16" t="s">
        <v>786</v>
      </c>
      <c r="B396" s="8" t="s">
        <v>167</v>
      </c>
      <c r="C396" s="37" t="s">
        <v>790</v>
      </c>
      <c r="D396" s="15" t="s">
        <v>83</v>
      </c>
      <c r="E396" s="108">
        <v>2418187.25</v>
      </c>
      <c r="F396" s="13" t="s">
        <v>766</v>
      </c>
      <c r="G396" s="112">
        <v>44409</v>
      </c>
      <c r="H396" s="112">
        <v>44469</v>
      </c>
    </row>
    <row r="397" spans="1:8" s="35" customFormat="1" ht="15.75" customHeight="1" x14ac:dyDescent="0.3">
      <c r="A397" s="16" t="s">
        <v>786</v>
      </c>
      <c r="B397" s="8" t="s">
        <v>167</v>
      </c>
      <c r="C397" s="37" t="s">
        <v>791</v>
      </c>
      <c r="D397" s="15" t="s">
        <v>83</v>
      </c>
      <c r="E397" s="108">
        <v>949156.77</v>
      </c>
      <c r="F397" s="13" t="s">
        <v>766</v>
      </c>
      <c r="G397" s="112">
        <v>44409</v>
      </c>
      <c r="H397" s="112">
        <v>44469</v>
      </c>
    </row>
    <row r="398" spans="1:8" s="35" customFormat="1" x14ac:dyDescent="0.3">
      <c r="A398" s="16" t="s">
        <v>786</v>
      </c>
      <c r="B398" s="8" t="s">
        <v>167</v>
      </c>
      <c r="C398" s="37" t="s">
        <v>788</v>
      </c>
      <c r="D398" s="41" t="s">
        <v>1</v>
      </c>
      <c r="E398" s="108">
        <v>3437182.3</v>
      </c>
      <c r="F398" s="13" t="s">
        <v>766</v>
      </c>
      <c r="G398" s="112">
        <v>44348</v>
      </c>
      <c r="H398" s="112">
        <v>44469</v>
      </c>
    </row>
    <row r="399" spans="1:8" s="35" customFormat="1" x14ac:dyDescent="0.3">
      <c r="A399" s="16" t="s">
        <v>786</v>
      </c>
      <c r="B399" s="8" t="s">
        <v>167</v>
      </c>
      <c r="C399" s="37" t="s">
        <v>792</v>
      </c>
      <c r="D399" s="41" t="s">
        <v>1</v>
      </c>
      <c r="E399" s="108">
        <v>914039.97</v>
      </c>
      <c r="F399" s="13" t="s">
        <v>766</v>
      </c>
      <c r="G399" s="112">
        <v>44409</v>
      </c>
      <c r="H399" s="112">
        <v>44469</v>
      </c>
    </row>
    <row r="400" spans="1:8" s="35" customFormat="1" x14ac:dyDescent="0.3">
      <c r="A400" s="16" t="s">
        <v>793</v>
      </c>
      <c r="B400" s="90" t="s">
        <v>180</v>
      </c>
      <c r="C400" s="37" t="s">
        <v>794</v>
      </c>
      <c r="D400" s="37" t="s">
        <v>760</v>
      </c>
      <c r="E400" s="108">
        <v>144744.94</v>
      </c>
      <c r="F400" s="38" t="s">
        <v>310</v>
      </c>
      <c r="G400" s="112">
        <v>44188</v>
      </c>
      <c r="H400" s="112">
        <v>44195</v>
      </c>
    </row>
    <row r="401" spans="1:8" s="35" customFormat="1" x14ac:dyDescent="0.3">
      <c r="A401" s="16" t="s">
        <v>793</v>
      </c>
      <c r="B401" s="90" t="s">
        <v>180</v>
      </c>
      <c r="C401" s="37" t="s">
        <v>795</v>
      </c>
      <c r="D401" s="37" t="s">
        <v>760</v>
      </c>
      <c r="E401" s="108">
        <v>207812.82</v>
      </c>
      <c r="F401" s="38" t="s">
        <v>310</v>
      </c>
      <c r="G401" s="112">
        <v>44207</v>
      </c>
      <c r="H401" s="112">
        <v>44214</v>
      </c>
    </row>
    <row r="402" spans="1:8" s="35" customFormat="1" x14ac:dyDescent="0.3">
      <c r="A402" s="16" t="s">
        <v>793</v>
      </c>
      <c r="B402" s="90" t="s">
        <v>180</v>
      </c>
      <c r="C402" s="37" t="s">
        <v>796</v>
      </c>
      <c r="D402" s="37" t="s">
        <v>760</v>
      </c>
      <c r="E402" s="108">
        <v>153758.20000000001</v>
      </c>
      <c r="F402" s="38" t="s">
        <v>310</v>
      </c>
      <c r="G402" s="112">
        <v>44215</v>
      </c>
      <c r="H402" s="112">
        <v>44222</v>
      </c>
    </row>
    <row r="403" spans="1:8" s="35" customFormat="1" x14ac:dyDescent="0.3">
      <c r="A403" s="16" t="s">
        <v>793</v>
      </c>
      <c r="B403" s="90" t="s">
        <v>180</v>
      </c>
      <c r="C403" s="37" t="s">
        <v>797</v>
      </c>
      <c r="D403" s="37" t="s">
        <v>760</v>
      </c>
      <c r="E403" s="108">
        <v>118278.08</v>
      </c>
      <c r="F403" s="38" t="s">
        <v>310</v>
      </c>
      <c r="G403" s="112">
        <v>44223</v>
      </c>
      <c r="H403" s="112">
        <v>44231</v>
      </c>
    </row>
    <row r="404" spans="1:8" s="35" customFormat="1" x14ac:dyDescent="0.3">
      <c r="A404" s="16" t="s">
        <v>793</v>
      </c>
      <c r="B404" s="90" t="s">
        <v>180</v>
      </c>
      <c r="C404" s="37" t="s">
        <v>798</v>
      </c>
      <c r="D404" s="37" t="s">
        <v>760</v>
      </c>
      <c r="E404" s="108">
        <v>230948.46</v>
      </c>
      <c r="F404" s="38" t="s">
        <v>310</v>
      </c>
      <c r="G404" s="112">
        <v>44232</v>
      </c>
      <c r="H404" s="112">
        <v>44242</v>
      </c>
    </row>
    <row r="405" spans="1:8" s="35" customFormat="1" x14ac:dyDescent="0.3">
      <c r="A405" s="16" t="s">
        <v>793</v>
      </c>
      <c r="B405" s="90" t="s">
        <v>180</v>
      </c>
      <c r="C405" s="37" t="s">
        <v>799</v>
      </c>
      <c r="D405" s="37" t="s">
        <v>760</v>
      </c>
      <c r="E405" s="108">
        <v>156006.76</v>
      </c>
      <c r="F405" s="38" t="s">
        <v>310</v>
      </c>
      <c r="G405" s="112">
        <v>44243</v>
      </c>
      <c r="H405" s="112">
        <v>44253</v>
      </c>
    </row>
    <row r="406" spans="1:8" s="35" customFormat="1" x14ac:dyDescent="0.3">
      <c r="A406" s="16" t="s">
        <v>793</v>
      </c>
      <c r="B406" s="90" t="s">
        <v>180</v>
      </c>
      <c r="C406" s="37" t="s">
        <v>800</v>
      </c>
      <c r="D406" s="37" t="s">
        <v>760</v>
      </c>
      <c r="E406" s="108">
        <v>230303.34</v>
      </c>
      <c r="F406" s="38" t="s">
        <v>310</v>
      </c>
      <c r="G406" s="112">
        <v>44254</v>
      </c>
      <c r="H406" s="112">
        <v>44266</v>
      </c>
    </row>
    <row r="407" spans="1:8" s="35" customFormat="1" x14ac:dyDescent="0.3">
      <c r="A407" s="16" t="s">
        <v>793</v>
      </c>
      <c r="B407" s="90" t="s">
        <v>180</v>
      </c>
      <c r="C407" s="37" t="s">
        <v>801</v>
      </c>
      <c r="D407" s="37" t="s">
        <v>760</v>
      </c>
      <c r="E407" s="108">
        <v>218121.44</v>
      </c>
      <c r="F407" s="38" t="s">
        <v>310</v>
      </c>
      <c r="G407" s="112">
        <v>44267</v>
      </c>
      <c r="H407" s="112">
        <v>44279</v>
      </c>
    </row>
    <row r="408" spans="1:8" s="35" customFormat="1" x14ac:dyDescent="0.3">
      <c r="A408" s="16" t="s">
        <v>793</v>
      </c>
      <c r="B408" s="90" t="s">
        <v>180</v>
      </c>
      <c r="C408" s="37" t="s">
        <v>802</v>
      </c>
      <c r="D408" s="37" t="s">
        <v>760</v>
      </c>
      <c r="E408" s="108">
        <v>113507.59</v>
      </c>
      <c r="F408" s="38" t="s">
        <v>310</v>
      </c>
      <c r="G408" s="112">
        <v>44280</v>
      </c>
      <c r="H408" s="112">
        <v>44291</v>
      </c>
    </row>
    <row r="409" spans="1:8" s="35" customFormat="1" x14ac:dyDescent="0.3">
      <c r="A409" s="16" t="s">
        <v>793</v>
      </c>
      <c r="B409" s="90" t="s">
        <v>180</v>
      </c>
      <c r="C409" s="37" t="s">
        <v>803</v>
      </c>
      <c r="D409" s="37" t="s">
        <v>760</v>
      </c>
      <c r="E409" s="108">
        <v>920141.23</v>
      </c>
      <c r="F409" s="38" t="s">
        <v>310</v>
      </c>
      <c r="G409" s="112">
        <v>44292</v>
      </c>
      <c r="H409" s="112">
        <v>44341</v>
      </c>
    </row>
    <row r="410" spans="1:8" s="35" customFormat="1" x14ac:dyDescent="0.3">
      <c r="A410" s="16" t="s">
        <v>793</v>
      </c>
      <c r="B410" s="90" t="s">
        <v>180</v>
      </c>
      <c r="C410" s="37" t="s">
        <v>804</v>
      </c>
      <c r="D410" s="37" t="s">
        <v>760</v>
      </c>
      <c r="E410" s="108">
        <v>173405.6</v>
      </c>
      <c r="F410" s="38" t="s">
        <v>310</v>
      </c>
      <c r="G410" s="112">
        <v>44347</v>
      </c>
      <c r="H410" s="112">
        <v>44357</v>
      </c>
    </row>
    <row r="411" spans="1:8" s="35" customFormat="1" x14ac:dyDescent="0.3">
      <c r="A411" s="16" t="s">
        <v>805</v>
      </c>
      <c r="B411" s="16" t="s">
        <v>177</v>
      </c>
      <c r="C411" s="37" t="s">
        <v>806</v>
      </c>
      <c r="D411" s="41" t="s">
        <v>264</v>
      </c>
      <c r="E411" s="108">
        <v>113655.71</v>
      </c>
      <c r="F411" s="8" t="s">
        <v>28</v>
      </c>
      <c r="G411" s="112">
        <v>44305</v>
      </c>
      <c r="H411" s="112">
        <v>44311</v>
      </c>
    </row>
    <row r="412" spans="1:8" s="35" customFormat="1" x14ac:dyDescent="0.3">
      <c r="A412" s="16" t="s">
        <v>805</v>
      </c>
      <c r="B412" s="16" t="s">
        <v>177</v>
      </c>
      <c r="C412" s="37" t="s">
        <v>555</v>
      </c>
      <c r="D412" s="41" t="s">
        <v>264</v>
      </c>
      <c r="E412" s="108">
        <v>502989.93</v>
      </c>
      <c r="F412" s="8" t="s">
        <v>28</v>
      </c>
      <c r="G412" s="112">
        <v>44277</v>
      </c>
      <c r="H412" s="112">
        <v>44304</v>
      </c>
    </row>
    <row r="413" spans="1:8" s="35" customFormat="1" x14ac:dyDescent="0.3">
      <c r="A413" s="16" t="s">
        <v>805</v>
      </c>
      <c r="B413" s="16" t="s">
        <v>177</v>
      </c>
      <c r="C413" s="37" t="s">
        <v>732</v>
      </c>
      <c r="D413" s="41" t="s">
        <v>264</v>
      </c>
      <c r="E413" s="108">
        <v>182945.82</v>
      </c>
      <c r="F413" s="8" t="s">
        <v>28</v>
      </c>
      <c r="G413" s="112">
        <v>44263</v>
      </c>
      <c r="H413" s="112">
        <v>44276</v>
      </c>
    </row>
    <row r="414" spans="1:8" s="35" customFormat="1" x14ac:dyDescent="0.3">
      <c r="A414" s="16" t="s">
        <v>805</v>
      </c>
      <c r="B414" s="16" t="s">
        <v>177</v>
      </c>
      <c r="C414" s="37" t="s">
        <v>807</v>
      </c>
      <c r="D414" s="41" t="s">
        <v>264</v>
      </c>
      <c r="E414" s="108">
        <v>774221.28</v>
      </c>
      <c r="F414" s="8" t="s">
        <v>28</v>
      </c>
      <c r="G414" s="112">
        <v>44207</v>
      </c>
      <c r="H414" s="112">
        <v>44248</v>
      </c>
    </row>
    <row r="415" spans="1:8" s="35" customFormat="1" x14ac:dyDescent="0.3">
      <c r="A415" s="16" t="s">
        <v>805</v>
      </c>
      <c r="B415" s="16" t="s">
        <v>177</v>
      </c>
      <c r="C415" s="37" t="s">
        <v>808</v>
      </c>
      <c r="D415" s="41" t="s">
        <v>264</v>
      </c>
      <c r="E415" s="108">
        <v>918636.9</v>
      </c>
      <c r="F415" s="8" t="s">
        <v>28</v>
      </c>
      <c r="G415" s="112">
        <v>44319</v>
      </c>
      <c r="H415" s="112">
        <v>44367</v>
      </c>
    </row>
    <row r="416" spans="1:8" s="35" customFormat="1" x14ac:dyDescent="0.3">
      <c r="A416" s="16" t="s">
        <v>805</v>
      </c>
      <c r="B416" s="16" t="s">
        <v>177</v>
      </c>
      <c r="C416" s="37" t="s">
        <v>809</v>
      </c>
      <c r="D416" s="41" t="s">
        <v>264</v>
      </c>
      <c r="E416" s="108">
        <v>767936.9</v>
      </c>
      <c r="F416" s="8" t="s">
        <v>28</v>
      </c>
      <c r="G416" s="112">
        <v>44249</v>
      </c>
      <c r="H416" s="112">
        <v>44290</v>
      </c>
    </row>
    <row r="417" spans="1:8" s="35" customFormat="1" x14ac:dyDescent="0.3">
      <c r="A417" s="16" t="s">
        <v>805</v>
      </c>
      <c r="B417" s="16" t="s">
        <v>177</v>
      </c>
      <c r="C417" s="37" t="s">
        <v>810</v>
      </c>
      <c r="D417" s="41" t="s">
        <v>264</v>
      </c>
      <c r="E417" s="108">
        <v>731701.05</v>
      </c>
      <c r="F417" s="8" t="s">
        <v>28</v>
      </c>
      <c r="G417" s="112">
        <v>44291</v>
      </c>
      <c r="H417" s="112">
        <v>44311</v>
      </c>
    </row>
    <row r="418" spans="1:8" s="35" customFormat="1" x14ac:dyDescent="0.3">
      <c r="A418" s="16" t="s">
        <v>805</v>
      </c>
      <c r="B418" s="16" t="s">
        <v>177</v>
      </c>
      <c r="C418" s="37" t="s">
        <v>811</v>
      </c>
      <c r="D418" s="41" t="s">
        <v>264</v>
      </c>
      <c r="E418" s="108">
        <v>710695.44</v>
      </c>
      <c r="F418" s="8" t="s">
        <v>28</v>
      </c>
      <c r="G418" s="112">
        <v>44312</v>
      </c>
      <c r="H418" s="112">
        <v>44332</v>
      </c>
    </row>
    <row r="419" spans="1:8" s="35" customFormat="1" x14ac:dyDescent="0.3">
      <c r="A419" s="16" t="s">
        <v>805</v>
      </c>
      <c r="B419" s="16" t="s">
        <v>177</v>
      </c>
      <c r="C419" s="37" t="s">
        <v>812</v>
      </c>
      <c r="D419" s="41" t="s">
        <v>264</v>
      </c>
      <c r="E419" s="108">
        <v>287875.8</v>
      </c>
      <c r="F419" s="8" t="s">
        <v>28</v>
      </c>
      <c r="G419" s="112">
        <v>44368</v>
      </c>
      <c r="H419" s="112">
        <v>44381</v>
      </c>
    </row>
    <row r="420" spans="1:8" s="35" customFormat="1" x14ac:dyDescent="0.3">
      <c r="A420" s="16" t="s">
        <v>805</v>
      </c>
      <c r="B420" s="16" t="s">
        <v>177</v>
      </c>
      <c r="C420" s="37" t="s">
        <v>813</v>
      </c>
      <c r="D420" s="41" t="s">
        <v>264</v>
      </c>
      <c r="E420" s="108">
        <v>265227.53000000003</v>
      </c>
      <c r="F420" s="8" t="s">
        <v>28</v>
      </c>
      <c r="G420" s="112">
        <v>44375</v>
      </c>
      <c r="H420" s="112">
        <v>44388</v>
      </c>
    </row>
    <row r="421" spans="1:8" s="35" customFormat="1" x14ac:dyDescent="0.3">
      <c r="A421" s="16" t="s">
        <v>805</v>
      </c>
      <c r="B421" s="16" t="s">
        <v>177</v>
      </c>
      <c r="C421" s="37" t="s">
        <v>814</v>
      </c>
      <c r="D421" s="41" t="s">
        <v>264</v>
      </c>
      <c r="E421" s="108">
        <v>243018.57</v>
      </c>
      <c r="F421" s="8" t="s">
        <v>28</v>
      </c>
      <c r="G421" s="112">
        <v>44382</v>
      </c>
      <c r="H421" s="112">
        <v>44395</v>
      </c>
    </row>
    <row r="422" spans="1:8" s="35" customFormat="1" x14ac:dyDescent="0.3">
      <c r="A422" s="16" t="s">
        <v>805</v>
      </c>
      <c r="B422" s="16" t="s">
        <v>177</v>
      </c>
      <c r="C422" s="37" t="s">
        <v>815</v>
      </c>
      <c r="D422" s="41" t="s">
        <v>264</v>
      </c>
      <c r="E422" s="108">
        <v>238956.41</v>
      </c>
      <c r="F422" s="8" t="s">
        <v>28</v>
      </c>
      <c r="G422" s="112">
        <v>44389</v>
      </c>
      <c r="H422" s="112">
        <v>44402</v>
      </c>
    </row>
    <row r="423" spans="1:8" s="35" customFormat="1" x14ac:dyDescent="0.3">
      <c r="A423" s="16" t="s">
        <v>805</v>
      </c>
      <c r="B423" s="16" t="s">
        <v>177</v>
      </c>
      <c r="C423" s="37" t="s">
        <v>816</v>
      </c>
      <c r="D423" s="41" t="s">
        <v>264</v>
      </c>
      <c r="E423" s="108">
        <v>188344.47</v>
      </c>
      <c r="F423" s="8" t="s">
        <v>28</v>
      </c>
      <c r="G423" s="112">
        <v>44396</v>
      </c>
      <c r="H423" s="112">
        <v>44408</v>
      </c>
    </row>
    <row r="424" spans="1:8" s="35" customFormat="1" x14ac:dyDescent="0.3">
      <c r="A424" s="16" t="s">
        <v>817</v>
      </c>
      <c r="B424" s="16" t="s">
        <v>166</v>
      </c>
      <c r="C424" s="83" t="s">
        <v>818</v>
      </c>
      <c r="D424" s="15" t="s">
        <v>83</v>
      </c>
      <c r="E424" s="108">
        <v>1577923.73</v>
      </c>
      <c r="F424" s="8" t="s">
        <v>28</v>
      </c>
      <c r="G424" s="112">
        <v>44376</v>
      </c>
      <c r="H424" s="112">
        <v>44406</v>
      </c>
    </row>
    <row r="425" spans="1:8" s="35" customFormat="1" x14ac:dyDescent="0.3">
      <c r="A425" s="16" t="s">
        <v>817</v>
      </c>
      <c r="B425" s="16" t="s">
        <v>166</v>
      </c>
      <c r="C425" s="37" t="s">
        <v>819</v>
      </c>
      <c r="D425" s="15" t="s">
        <v>83</v>
      </c>
      <c r="E425" s="108">
        <v>2428148.0499999998</v>
      </c>
      <c r="F425" s="8" t="s">
        <v>28</v>
      </c>
      <c r="G425" s="112">
        <v>44406</v>
      </c>
      <c r="H425" s="112">
        <v>44437</v>
      </c>
    </row>
    <row r="426" spans="1:8" s="35" customFormat="1" x14ac:dyDescent="0.3">
      <c r="A426" s="16" t="s">
        <v>817</v>
      </c>
      <c r="B426" s="16" t="s">
        <v>166</v>
      </c>
      <c r="C426" s="37" t="s">
        <v>820</v>
      </c>
      <c r="D426" s="15" t="s">
        <v>83</v>
      </c>
      <c r="E426" s="108">
        <v>1122449.3799999999</v>
      </c>
      <c r="F426" s="8" t="s">
        <v>28</v>
      </c>
      <c r="G426" s="112">
        <v>44437</v>
      </c>
      <c r="H426" s="112">
        <v>44468</v>
      </c>
    </row>
    <row r="427" spans="1:8" s="35" customFormat="1" x14ac:dyDescent="0.3">
      <c r="A427" s="16" t="s">
        <v>817</v>
      </c>
      <c r="B427" s="16" t="s">
        <v>0</v>
      </c>
      <c r="C427" s="37" t="s">
        <v>821</v>
      </c>
      <c r="D427" s="15" t="s">
        <v>83</v>
      </c>
      <c r="E427" s="108">
        <v>2027205.22</v>
      </c>
      <c r="F427" s="8" t="s">
        <v>28</v>
      </c>
      <c r="G427" s="112">
        <v>44406</v>
      </c>
      <c r="H427" s="112">
        <v>44437</v>
      </c>
    </row>
    <row r="428" spans="1:8" s="35" customFormat="1" x14ac:dyDescent="0.3">
      <c r="A428" s="16" t="s">
        <v>817</v>
      </c>
      <c r="B428" s="16" t="s">
        <v>0</v>
      </c>
      <c r="C428" s="83" t="s">
        <v>822</v>
      </c>
      <c r="D428" s="15" t="s">
        <v>83</v>
      </c>
      <c r="E428" s="108">
        <v>1845188.09</v>
      </c>
      <c r="F428" s="8" t="s">
        <v>28</v>
      </c>
      <c r="G428" s="112">
        <v>44437</v>
      </c>
      <c r="H428" s="112">
        <v>44468</v>
      </c>
    </row>
    <row r="429" spans="1:8" s="35" customFormat="1" x14ac:dyDescent="0.3">
      <c r="A429" s="16" t="s">
        <v>817</v>
      </c>
      <c r="B429" s="16" t="s">
        <v>170</v>
      </c>
      <c r="C429" s="84" t="s">
        <v>823</v>
      </c>
      <c r="D429" s="15" t="s">
        <v>83</v>
      </c>
      <c r="E429" s="108">
        <v>1890420.04</v>
      </c>
      <c r="F429" s="8" t="s">
        <v>28</v>
      </c>
      <c r="G429" s="112">
        <v>44376</v>
      </c>
      <c r="H429" s="112">
        <v>44406</v>
      </c>
    </row>
    <row r="430" spans="1:8" s="35" customFormat="1" x14ac:dyDescent="0.3">
      <c r="A430" s="16" t="s">
        <v>817</v>
      </c>
      <c r="B430" s="16" t="s">
        <v>174</v>
      </c>
      <c r="C430" s="83" t="s">
        <v>824</v>
      </c>
      <c r="D430" s="15" t="s">
        <v>53</v>
      </c>
      <c r="E430" s="108">
        <v>2753839.57</v>
      </c>
      <c r="F430" s="8" t="s">
        <v>28</v>
      </c>
      <c r="G430" s="112">
        <v>44376</v>
      </c>
      <c r="H430" s="112">
        <v>44406</v>
      </c>
    </row>
    <row r="431" spans="1:8" s="35" customFormat="1" x14ac:dyDescent="0.3">
      <c r="A431" s="16" t="s">
        <v>817</v>
      </c>
      <c r="B431" s="16" t="s">
        <v>826</v>
      </c>
      <c r="C431" s="84" t="s">
        <v>825</v>
      </c>
      <c r="D431" s="15" t="s">
        <v>53</v>
      </c>
      <c r="E431" s="108">
        <v>2259103.92</v>
      </c>
      <c r="F431" s="8" t="s">
        <v>28</v>
      </c>
      <c r="G431" s="112">
        <v>44376</v>
      </c>
      <c r="H431" s="112">
        <v>44437</v>
      </c>
    </row>
    <row r="432" spans="1:8" s="35" customFormat="1" x14ac:dyDescent="0.3">
      <c r="A432" s="16" t="s">
        <v>827</v>
      </c>
      <c r="B432" s="16" t="s">
        <v>163</v>
      </c>
      <c r="C432" s="37" t="s">
        <v>828</v>
      </c>
      <c r="D432" s="41" t="s">
        <v>565</v>
      </c>
      <c r="E432" s="108">
        <v>1992429.76</v>
      </c>
      <c r="F432" s="8" t="s">
        <v>28</v>
      </c>
      <c r="G432" s="112">
        <v>44362</v>
      </c>
      <c r="H432" s="112">
        <v>44453</v>
      </c>
    </row>
    <row r="433" spans="1:8" s="35" customFormat="1" x14ac:dyDescent="0.3">
      <c r="A433" s="16" t="s">
        <v>827</v>
      </c>
      <c r="B433" s="16" t="s">
        <v>163</v>
      </c>
      <c r="C433" s="37" t="s">
        <v>829</v>
      </c>
      <c r="D433" s="41" t="s">
        <v>565</v>
      </c>
      <c r="E433" s="108">
        <v>4596893.04</v>
      </c>
      <c r="F433" s="8" t="s">
        <v>28</v>
      </c>
      <c r="G433" s="112">
        <v>44362</v>
      </c>
      <c r="H433" s="112">
        <v>44453</v>
      </c>
    </row>
    <row r="434" spans="1:8" s="35" customFormat="1" x14ac:dyDescent="0.3">
      <c r="A434" s="16" t="s">
        <v>827</v>
      </c>
      <c r="B434" s="16" t="s">
        <v>163</v>
      </c>
      <c r="C434" s="37" t="s">
        <v>830</v>
      </c>
      <c r="D434" s="41" t="s">
        <v>565</v>
      </c>
      <c r="E434" s="108">
        <v>3861063.23</v>
      </c>
      <c r="F434" s="8" t="s">
        <v>28</v>
      </c>
      <c r="G434" s="112">
        <v>44362</v>
      </c>
      <c r="H434" s="112">
        <v>44453</v>
      </c>
    </row>
    <row r="435" spans="1:8" s="35" customFormat="1" x14ac:dyDescent="0.3">
      <c r="A435" s="16" t="s">
        <v>827</v>
      </c>
      <c r="B435" s="16" t="s">
        <v>163</v>
      </c>
      <c r="C435" s="37" t="s">
        <v>831</v>
      </c>
      <c r="D435" s="41" t="s">
        <v>565</v>
      </c>
      <c r="E435" s="108">
        <v>5425765.0099999998</v>
      </c>
      <c r="F435" s="8" t="s">
        <v>28</v>
      </c>
      <c r="G435" s="112">
        <v>44362</v>
      </c>
      <c r="H435" s="112">
        <v>44453</v>
      </c>
    </row>
    <row r="436" spans="1:8" s="35" customFormat="1" x14ac:dyDescent="0.3">
      <c r="A436" s="16" t="s">
        <v>832</v>
      </c>
      <c r="B436" s="16" t="s">
        <v>167</v>
      </c>
      <c r="C436" s="37" t="s">
        <v>833</v>
      </c>
      <c r="D436" s="15" t="s">
        <v>83</v>
      </c>
      <c r="E436" s="108">
        <v>1197489.23</v>
      </c>
      <c r="F436" s="16" t="s">
        <v>236</v>
      </c>
      <c r="G436" s="112">
        <v>44320</v>
      </c>
      <c r="H436" s="112">
        <v>44377</v>
      </c>
    </row>
    <row r="437" spans="1:8" s="35" customFormat="1" x14ac:dyDescent="0.3">
      <c r="A437" s="16" t="s">
        <v>836</v>
      </c>
      <c r="B437" s="16" t="s">
        <v>0</v>
      </c>
      <c r="C437" s="37" t="s">
        <v>837</v>
      </c>
      <c r="D437" s="41" t="s">
        <v>262</v>
      </c>
      <c r="E437" s="108">
        <v>1070821.7</v>
      </c>
      <c r="F437" s="38" t="s">
        <v>325</v>
      </c>
      <c r="G437" s="112">
        <v>44232</v>
      </c>
      <c r="H437" s="112">
        <v>44287</v>
      </c>
    </row>
    <row r="438" spans="1:8" s="35" customFormat="1" x14ac:dyDescent="0.3">
      <c r="A438" s="16" t="s">
        <v>836</v>
      </c>
      <c r="B438" s="16" t="s">
        <v>167</v>
      </c>
      <c r="C438" s="37" t="s">
        <v>695</v>
      </c>
      <c r="D438" s="41" t="s">
        <v>264</v>
      </c>
      <c r="E438" s="108">
        <v>199457.96</v>
      </c>
      <c r="F438" s="38" t="s">
        <v>325</v>
      </c>
      <c r="G438" s="112">
        <v>44253</v>
      </c>
      <c r="H438" s="112">
        <v>44287</v>
      </c>
    </row>
    <row r="439" spans="1:8" s="35" customFormat="1" x14ac:dyDescent="0.3">
      <c r="A439" s="16" t="s">
        <v>838</v>
      </c>
      <c r="B439" s="16" t="s">
        <v>181</v>
      </c>
      <c r="C439" s="37" t="s">
        <v>839</v>
      </c>
      <c r="D439" s="15" t="s">
        <v>53</v>
      </c>
      <c r="E439" s="108">
        <v>1091305.3600000001</v>
      </c>
      <c r="F439" s="38" t="s">
        <v>588</v>
      </c>
      <c r="G439" s="112">
        <v>44301</v>
      </c>
      <c r="H439" s="112">
        <v>44335</v>
      </c>
    </row>
    <row r="440" spans="1:8" x14ac:dyDescent="0.3">
      <c r="A440" s="16" t="s">
        <v>838</v>
      </c>
      <c r="B440" s="16" t="s">
        <v>181</v>
      </c>
      <c r="C440" s="15" t="s">
        <v>840</v>
      </c>
      <c r="D440" s="15" t="s">
        <v>53</v>
      </c>
      <c r="E440" s="91">
        <v>1686358.99</v>
      </c>
      <c r="F440" s="38" t="s">
        <v>588</v>
      </c>
      <c r="G440" s="111">
        <v>44346</v>
      </c>
      <c r="H440" s="111">
        <v>44401</v>
      </c>
    </row>
    <row r="441" spans="1:8" x14ac:dyDescent="0.3">
      <c r="A441" s="16" t="s">
        <v>838</v>
      </c>
      <c r="B441" s="16" t="s">
        <v>181</v>
      </c>
      <c r="C441" s="15" t="s">
        <v>841</v>
      </c>
      <c r="D441" s="15" t="s">
        <v>53</v>
      </c>
      <c r="E441" s="91">
        <v>1755416.06</v>
      </c>
      <c r="F441" s="38" t="s">
        <v>588</v>
      </c>
      <c r="G441" s="111">
        <v>44316</v>
      </c>
      <c r="H441" s="111">
        <v>44365</v>
      </c>
    </row>
    <row r="442" spans="1:8" x14ac:dyDescent="0.3">
      <c r="A442" s="16" t="s">
        <v>838</v>
      </c>
      <c r="B442" s="16" t="s">
        <v>181</v>
      </c>
      <c r="C442" s="15" t="s">
        <v>842</v>
      </c>
      <c r="D442" s="15" t="s">
        <v>53</v>
      </c>
      <c r="E442" s="91">
        <v>1337414.04</v>
      </c>
      <c r="F442" s="38" t="s">
        <v>588</v>
      </c>
      <c r="G442" s="111">
        <v>44351</v>
      </c>
      <c r="H442" s="111">
        <v>44408</v>
      </c>
    </row>
    <row r="443" spans="1:8" x14ac:dyDescent="0.3">
      <c r="A443" s="16" t="s">
        <v>838</v>
      </c>
      <c r="B443" s="16" t="s">
        <v>181</v>
      </c>
      <c r="C443" s="15" t="s">
        <v>843</v>
      </c>
      <c r="D443" s="24" t="s">
        <v>2</v>
      </c>
      <c r="E443" s="91">
        <v>809602.11</v>
      </c>
      <c r="F443" s="38" t="s">
        <v>588</v>
      </c>
      <c r="G443" s="111">
        <v>44325</v>
      </c>
      <c r="H443" s="111">
        <v>44359</v>
      </c>
    </row>
    <row r="444" spans="1:8" x14ac:dyDescent="0.3">
      <c r="A444" s="16" t="s">
        <v>846</v>
      </c>
      <c r="B444" s="8" t="s">
        <v>180</v>
      </c>
      <c r="C444" s="15" t="s">
        <v>847</v>
      </c>
      <c r="D444" s="24" t="s">
        <v>760</v>
      </c>
      <c r="E444" s="91">
        <v>1387891.1</v>
      </c>
      <c r="F444" s="38" t="s">
        <v>325</v>
      </c>
      <c r="H444" s="111">
        <v>44347</v>
      </c>
    </row>
    <row r="445" spans="1:8" x14ac:dyDescent="0.3">
      <c r="A445" s="126" t="s">
        <v>848</v>
      </c>
      <c r="B445" s="126" t="s">
        <v>176</v>
      </c>
      <c r="C445" s="15" t="s">
        <v>849</v>
      </c>
      <c r="D445" s="15" t="s">
        <v>53</v>
      </c>
      <c r="E445" s="91">
        <v>2411959.44</v>
      </c>
      <c r="F445" s="13" t="s">
        <v>621</v>
      </c>
    </row>
    <row r="446" spans="1:8" x14ac:dyDescent="0.3">
      <c r="A446" s="126" t="s">
        <v>848</v>
      </c>
      <c r="B446" s="126" t="s">
        <v>176</v>
      </c>
      <c r="C446" s="15" t="s">
        <v>850</v>
      </c>
      <c r="D446" s="15" t="s">
        <v>53</v>
      </c>
      <c r="E446" s="91">
        <v>1840656.35</v>
      </c>
      <c r="F446" s="13" t="s">
        <v>621</v>
      </c>
    </row>
    <row r="447" spans="1:8" x14ac:dyDescent="0.3">
      <c r="A447" s="126" t="s">
        <v>848</v>
      </c>
      <c r="B447" s="126" t="s">
        <v>176</v>
      </c>
      <c r="C447" s="15" t="s">
        <v>851</v>
      </c>
      <c r="D447" s="15" t="s">
        <v>53</v>
      </c>
      <c r="E447" s="91">
        <v>1475377.34</v>
      </c>
      <c r="F447" s="13" t="s">
        <v>621</v>
      </c>
    </row>
    <row r="448" spans="1:8" x14ac:dyDescent="0.3">
      <c r="A448" s="126" t="s">
        <v>848</v>
      </c>
      <c r="B448" s="126" t="s">
        <v>176</v>
      </c>
      <c r="C448" s="15" t="s">
        <v>852</v>
      </c>
      <c r="D448" s="15" t="s">
        <v>53</v>
      </c>
      <c r="E448" s="91">
        <v>1365348.81</v>
      </c>
      <c r="F448" s="13" t="s">
        <v>621</v>
      </c>
    </row>
    <row r="449" spans="1:8" x14ac:dyDescent="0.3">
      <c r="A449" s="126" t="s">
        <v>853</v>
      </c>
      <c r="B449" s="8" t="s">
        <v>164</v>
      </c>
      <c r="C449" s="15" t="s">
        <v>854</v>
      </c>
      <c r="D449" s="24" t="s">
        <v>53</v>
      </c>
      <c r="E449" s="91">
        <v>806541.04</v>
      </c>
      <c r="F449" s="126" t="s">
        <v>605</v>
      </c>
    </row>
    <row r="450" spans="1:8" x14ac:dyDescent="0.3">
      <c r="A450" s="126" t="s">
        <v>853</v>
      </c>
      <c r="B450" s="8" t="s">
        <v>164</v>
      </c>
      <c r="C450" s="15" t="s">
        <v>855</v>
      </c>
      <c r="D450" s="24" t="s">
        <v>53</v>
      </c>
      <c r="E450" s="91">
        <v>1519515.01</v>
      </c>
      <c r="F450" s="126" t="s">
        <v>605</v>
      </c>
    </row>
    <row r="451" spans="1:8" x14ac:dyDescent="0.3">
      <c r="A451" s="126" t="s">
        <v>853</v>
      </c>
      <c r="B451" s="8" t="s">
        <v>175</v>
      </c>
      <c r="C451" s="85" t="s">
        <v>856</v>
      </c>
      <c r="D451" s="24" t="s">
        <v>53</v>
      </c>
      <c r="E451" s="91">
        <v>2393831.06</v>
      </c>
      <c r="F451" s="126" t="s">
        <v>605</v>
      </c>
    </row>
    <row r="452" spans="1:8" x14ac:dyDescent="0.3">
      <c r="A452" s="126" t="s">
        <v>853</v>
      </c>
      <c r="B452" s="8" t="s">
        <v>165</v>
      </c>
      <c r="C452" s="15" t="s">
        <v>857</v>
      </c>
      <c r="D452" s="24" t="s">
        <v>53</v>
      </c>
      <c r="E452" s="91">
        <v>1320250.1399999999</v>
      </c>
      <c r="F452" s="126" t="s">
        <v>605</v>
      </c>
    </row>
    <row r="453" spans="1:8" x14ac:dyDescent="0.3">
      <c r="A453" s="126" t="s">
        <v>853</v>
      </c>
      <c r="B453" s="8" t="s">
        <v>165</v>
      </c>
      <c r="C453" s="15" t="s">
        <v>858</v>
      </c>
      <c r="D453" s="24" t="s">
        <v>2</v>
      </c>
      <c r="E453" s="91">
        <v>188677.02</v>
      </c>
      <c r="F453" s="126" t="s">
        <v>605</v>
      </c>
    </row>
    <row r="454" spans="1:8" x14ac:dyDescent="0.3">
      <c r="A454" s="126" t="s">
        <v>853</v>
      </c>
      <c r="B454" s="8" t="s">
        <v>167</v>
      </c>
      <c r="C454" s="15" t="s">
        <v>859</v>
      </c>
      <c r="D454" s="24" t="s">
        <v>2</v>
      </c>
      <c r="E454" s="91">
        <v>130302.85</v>
      </c>
      <c r="F454" s="126" t="s">
        <v>605</v>
      </c>
    </row>
    <row r="455" spans="1:8" x14ac:dyDescent="0.3">
      <c r="A455" s="126" t="s">
        <v>863</v>
      </c>
      <c r="B455" s="8" t="s">
        <v>163</v>
      </c>
      <c r="C455" s="15" t="s">
        <v>860</v>
      </c>
      <c r="D455" s="24" t="s">
        <v>53</v>
      </c>
      <c r="E455" s="91">
        <v>2045175.16</v>
      </c>
      <c r="F455" s="13" t="s">
        <v>867</v>
      </c>
    </row>
    <row r="456" spans="1:8" x14ac:dyDescent="0.3">
      <c r="A456" s="126" t="s">
        <v>863</v>
      </c>
      <c r="B456" s="8" t="s">
        <v>163</v>
      </c>
      <c r="C456" s="15" t="s">
        <v>861</v>
      </c>
      <c r="D456" s="24" t="s">
        <v>53</v>
      </c>
      <c r="E456" s="91">
        <v>2431833.79</v>
      </c>
      <c r="F456" s="13" t="s">
        <v>867</v>
      </c>
    </row>
    <row r="457" spans="1:8" x14ac:dyDescent="0.3">
      <c r="A457" s="126" t="s">
        <v>863</v>
      </c>
      <c r="B457" s="8" t="s">
        <v>182</v>
      </c>
      <c r="C457" s="15" t="s">
        <v>642</v>
      </c>
      <c r="D457" s="24" t="s">
        <v>53</v>
      </c>
      <c r="E457" s="91">
        <v>3407004.19</v>
      </c>
      <c r="F457" s="13" t="s">
        <v>867</v>
      </c>
    </row>
    <row r="458" spans="1:8" x14ac:dyDescent="0.3">
      <c r="A458" s="126" t="s">
        <v>863</v>
      </c>
      <c r="B458" s="8" t="s">
        <v>181</v>
      </c>
      <c r="C458" s="15" t="s">
        <v>862</v>
      </c>
      <c r="D458" s="24" t="s">
        <v>1</v>
      </c>
      <c r="E458" s="91">
        <v>770026.7</v>
      </c>
      <c r="F458" s="13" t="s">
        <v>867</v>
      </c>
    </row>
    <row r="459" spans="1:8" x14ac:dyDescent="0.3">
      <c r="A459" s="126" t="s">
        <v>863</v>
      </c>
      <c r="B459" s="126" t="s">
        <v>181</v>
      </c>
      <c r="C459" s="15" t="s">
        <v>864</v>
      </c>
      <c r="D459" s="24" t="s">
        <v>565</v>
      </c>
      <c r="E459" s="91">
        <v>1206347.95</v>
      </c>
      <c r="F459" s="13" t="s">
        <v>867</v>
      </c>
    </row>
    <row r="460" spans="1:8" x14ac:dyDescent="0.3">
      <c r="A460" s="126" t="s">
        <v>863</v>
      </c>
      <c r="B460" s="126" t="s">
        <v>866</v>
      </c>
      <c r="C460" s="15" t="s">
        <v>865</v>
      </c>
      <c r="D460" s="24" t="s">
        <v>565</v>
      </c>
      <c r="E460" s="91">
        <v>830512.96</v>
      </c>
      <c r="F460" s="13" t="s">
        <v>867</v>
      </c>
    </row>
    <row r="461" spans="1:8" x14ac:dyDescent="0.3">
      <c r="A461" s="126" t="s">
        <v>868</v>
      </c>
      <c r="B461" s="126" t="s">
        <v>164</v>
      </c>
      <c r="C461" s="15" t="s">
        <v>869</v>
      </c>
      <c r="D461" s="24" t="s">
        <v>565</v>
      </c>
      <c r="E461" s="91">
        <v>678993.6</v>
      </c>
      <c r="F461" s="126" t="s">
        <v>718</v>
      </c>
      <c r="G461" s="111">
        <v>44375</v>
      </c>
      <c r="H461" s="111">
        <v>44428</v>
      </c>
    </row>
    <row r="462" spans="1:8" x14ac:dyDescent="0.3">
      <c r="A462" s="126" t="s">
        <v>868</v>
      </c>
      <c r="B462" s="126" t="s">
        <v>164</v>
      </c>
      <c r="C462" s="15" t="s">
        <v>870</v>
      </c>
      <c r="D462" s="24" t="s">
        <v>565</v>
      </c>
      <c r="E462" s="91">
        <v>391394</v>
      </c>
      <c r="F462" s="126" t="s">
        <v>718</v>
      </c>
      <c r="G462" s="111">
        <v>44354</v>
      </c>
      <c r="H462" s="111">
        <v>44407</v>
      </c>
    </row>
    <row r="463" spans="1:8" x14ac:dyDescent="0.3">
      <c r="A463" s="126" t="s">
        <v>868</v>
      </c>
      <c r="B463" s="126" t="s">
        <v>164</v>
      </c>
      <c r="C463" s="15" t="s">
        <v>871</v>
      </c>
      <c r="D463" s="24" t="s">
        <v>565</v>
      </c>
      <c r="E463" s="91">
        <v>384907</v>
      </c>
      <c r="F463" s="126" t="s">
        <v>718</v>
      </c>
      <c r="G463" s="111">
        <v>44333</v>
      </c>
      <c r="H463" s="111">
        <v>44386</v>
      </c>
    </row>
    <row r="464" spans="1:8" x14ac:dyDescent="0.3">
      <c r="A464" s="126" t="s">
        <v>868</v>
      </c>
      <c r="B464" s="126" t="s">
        <v>164</v>
      </c>
      <c r="C464" s="15" t="s">
        <v>872</v>
      </c>
      <c r="D464" s="24" t="s">
        <v>565</v>
      </c>
      <c r="E464" s="91">
        <v>726338.54</v>
      </c>
      <c r="F464" s="126" t="s">
        <v>718</v>
      </c>
      <c r="G464" s="111">
        <v>44403</v>
      </c>
      <c r="H464" s="111">
        <v>44454</v>
      </c>
    </row>
    <row r="465" spans="1:8" x14ac:dyDescent="0.3">
      <c r="A465" s="126" t="s">
        <v>868</v>
      </c>
      <c r="B465" s="126" t="s">
        <v>164</v>
      </c>
      <c r="C465" s="15" t="s">
        <v>740</v>
      </c>
      <c r="D465" s="24" t="s">
        <v>264</v>
      </c>
      <c r="E465" s="91">
        <v>172700.59</v>
      </c>
      <c r="F465" s="126" t="s">
        <v>718</v>
      </c>
      <c r="G465" s="111">
        <v>44235</v>
      </c>
      <c r="H465" s="111">
        <v>44274</v>
      </c>
    </row>
    <row r="466" spans="1:8" x14ac:dyDescent="0.3">
      <c r="A466" s="56" t="s">
        <v>868</v>
      </c>
      <c r="B466" s="56" t="s">
        <v>164</v>
      </c>
      <c r="C466" s="432" t="s">
        <v>873</v>
      </c>
      <c r="D466" s="55" t="s">
        <v>262</v>
      </c>
      <c r="E466" s="439">
        <v>142585.63</v>
      </c>
      <c r="F466" s="56" t="s">
        <v>718</v>
      </c>
      <c r="G466" s="114">
        <v>44263</v>
      </c>
      <c r="H466" s="114">
        <v>44302</v>
      </c>
    </row>
    <row r="467" spans="1:8" x14ac:dyDescent="0.3">
      <c r="A467" s="275"/>
      <c r="B467" s="275"/>
      <c r="C467" s="165"/>
      <c r="D467" s="70"/>
      <c r="E467" s="110"/>
      <c r="F467" s="182"/>
      <c r="G467" s="116"/>
      <c r="H467" s="116"/>
    </row>
    <row r="468" spans="1:8" x14ac:dyDescent="0.3">
      <c r="A468" s="275"/>
      <c r="B468" s="275"/>
      <c r="C468" s="165"/>
      <c r="D468" s="70"/>
      <c r="E468" s="110"/>
      <c r="F468" s="182"/>
      <c r="G468" s="116"/>
      <c r="H468" s="116"/>
    </row>
    <row r="469" spans="1:8" x14ac:dyDescent="0.3">
      <c r="A469" s="275"/>
      <c r="B469" s="275"/>
      <c r="C469" s="165"/>
      <c r="D469" s="70"/>
      <c r="E469" s="110"/>
      <c r="F469" s="182"/>
      <c r="G469" s="116"/>
      <c r="H469" s="116"/>
    </row>
    <row r="470" spans="1:8" x14ac:dyDescent="0.3">
      <c r="A470" s="275"/>
      <c r="B470" s="275"/>
      <c r="C470" s="165"/>
      <c r="D470" s="70"/>
      <c r="E470" s="110"/>
      <c r="F470" s="182"/>
      <c r="G470" s="116"/>
      <c r="H470" s="116"/>
    </row>
    <row r="471" spans="1:8" x14ac:dyDescent="0.3">
      <c r="A471" s="275"/>
      <c r="B471" s="275"/>
      <c r="C471" s="165"/>
      <c r="D471" s="70"/>
      <c r="E471" s="110"/>
      <c r="F471" s="182"/>
      <c r="G471" s="116"/>
      <c r="H471" s="116"/>
    </row>
    <row r="472" spans="1:8" x14ac:dyDescent="0.3">
      <c r="A472" s="275"/>
      <c r="B472" s="275"/>
      <c r="C472" s="165"/>
      <c r="D472" s="70"/>
      <c r="E472" s="110"/>
      <c r="F472" s="182"/>
      <c r="G472" s="116"/>
      <c r="H472" s="116"/>
    </row>
    <row r="473" spans="1:8" x14ac:dyDescent="0.3">
      <c r="A473" s="275"/>
      <c r="B473" s="275"/>
      <c r="C473" s="165"/>
      <c r="D473" s="70"/>
      <c r="E473" s="110"/>
      <c r="F473" s="182"/>
      <c r="G473" s="116"/>
      <c r="H473" s="116"/>
    </row>
    <row r="474" spans="1:8" x14ac:dyDescent="0.3">
      <c r="A474" s="275"/>
      <c r="B474" s="275"/>
      <c r="C474" s="165"/>
      <c r="D474" s="70"/>
      <c r="E474" s="110"/>
      <c r="F474" s="182"/>
      <c r="G474" s="116"/>
      <c r="H474" s="116"/>
    </row>
    <row r="475" spans="1:8" x14ac:dyDescent="0.3">
      <c r="A475" s="275"/>
      <c r="B475" s="275"/>
      <c r="C475" s="165"/>
      <c r="D475" s="70"/>
      <c r="E475" s="110"/>
      <c r="F475" s="182"/>
      <c r="G475" s="116"/>
      <c r="H475" s="116"/>
    </row>
    <row r="476" spans="1:8" x14ac:dyDescent="0.3">
      <c r="A476" s="275"/>
      <c r="B476" s="275"/>
      <c r="C476" s="165"/>
      <c r="D476" s="70"/>
      <c r="E476" s="110"/>
      <c r="F476" s="182"/>
      <c r="G476" s="116"/>
      <c r="H476" s="116"/>
    </row>
    <row r="477" spans="1:8" x14ac:dyDescent="0.3">
      <c r="A477" s="275"/>
      <c r="B477" s="275"/>
      <c r="C477" s="165"/>
      <c r="D477" s="70"/>
      <c r="E477" s="110"/>
      <c r="F477" s="182"/>
      <c r="G477" s="116"/>
      <c r="H477" s="116"/>
    </row>
    <row r="478" spans="1:8" x14ac:dyDescent="0.3">
      <c r="A478" s="275"/>
      <c r="B478" s="275"/>
      <c r="C478" s="165"/>
      <c r="D478" s="70"/>
      <c r="E478" s="110"/>
      <c r="F478" s="182"/>
      <c r="G478" s="116"/>
      <c r="H478" s="116"/>
    </row>
    <row r="479" spans="1:8" x14ac:dyDescent="0.3">
      <c r="A479" s="275"/>
      <c r="B479" s="275"/>
      <c r="C479" s="165"/>
      <c r="D479" s="70"/>
      <c r="E479" s="110"/>
      <c r="F479" s="182"/>
      <c r="G479" s="116"/>
      <c r="H479" s="116"/>
    </row>
    <row r="480" spans="1:8" s="54" customFormat="1" ht="13.8" x14ac:dyDescent="0.25">
      <c r="A480" s="182"/>
      <c r="B480" s="275"/>
      <c r="C480" s="440"/>
      <c r="D480" s="70"/>
      <c r="E480" s="110"/>
      <c r="F480" s="275"/>
      <c r="G480" s="116"/>
      <c r="H480" s="116"/>
    </row>
    <row r="481" spans="1:8" s="54" customFormat="1" ht="13.8" x14ac:dyDescent="0.25">
      <c r="A481" s="182"/>
      <c r="B481" s="275"/>
      <c r="C481" s="440"/>
      <c r="D481" s="70"/>
      <c r="E481" s="110"/>
      <c r="F481" s="275"/>
      <c r="G481" s="116"/>
      <c r="H481" s="116"/>
    </row>
    <row r="482" spans="1:8" s="54" customFormat="1" ht="13.8" x14ac:dyDescent="0.25">
      <c r="A482" s="182"/>
      <c r="B482" s="167"/>
      <c r="C482" s="440"/>
      <c r="D482" s="70"/>
      <c r="E482" s="110"/>
      <c r="F482" s="275"/>
      <c r="G482" s="116"/>
      <c r="H482" s="116"/>
    </row>
    <row r="483" spans="1:8" x14ac:dyDescent="0.3">
      <c r="A483" s="182"/>
      <c r="B483" s="275"/>
      <c r="C483" s="441"/>
      <c r="D483" s="70"/>
      <c r="E483" s="110"/>
      <c r="F483" s="182"/>
      <c r="G483" s="116"/>
      <c r="H483" s="116"/>
    </row>
    <row r="484" spans="1:8" x14ac:dyDescent="0.3">
      <c r="A484" s="182"/>
      <c r="B484" s="275"/>
      <c r="C484" s="441"/>
      <c r="D484" s="70"/>
      <c r="E484" s="110"/>
      <c r="F484" s="182"/>
      <c r="G484" s="116"/>
      <c r="H484" s="116"/>
    </row>
    <row r="485" spans="1:8" x14ac:dyDescent="0.3">
      <c r="A485" s="182"/>
      <c r="B485" s="275"/>
      <c r="C485" s="441"/>
      <c r="D485" s="70"/>
      <c r="E485" s="110"/>
      <c r="F485" s="182"/>
      <c r="G485" s="116"/>
      <c r="H485" s="116"/>
    </row>
    <row r="486" spans="1:8" x14ac:dyDescent="0.3">
      <c r="A486" s="182"/>
      <c r="B486" s="275"/>
      <c r="C486" s="441"/>
      <c r="D486" s="70"/>
      <c r="E486" s="110"/>
      <c r="F486" s="182"/>
      <c r="G486" s="116"/>
      <c r="H486" s="116"/>
    </row>
    <row r="487" spans="1:8" x14ac:dyDescent="0.3">
      <c r="A487" s="182"/>
      <c r="B487" s="275"/>
      <c r="C487" s="441"/>
      <c r="D487" s="70"/>
      <c r="E487" s="110"/>
      <c r="F487" s="182"/>
      <c r="G487" s="116"/>
      <c r="H487" s="116"/>
    </row>
    <row r="488" spans="1:8" x14ac:dyDescent="0.3">
      <c r="A488" s="182"/>
      <c r="B488" s="275"/>
      <c r="C488" s="441"/>
      <c r="D488" s="70"/>
      <c r="E488" s="110"/>
      <c r="F488" s="182"/>
      <c r="G488" s="116"/>
      <c r="H488" s="116"/>
    </row>
    <row r="489" spans="1:8" x14ac:dyDescent="0.3">
      <c r="A489" s="182"/>
      <c r="B489" s="275"/>
      <c r="C489" s="441"/>
      <c r="D489" s="70"/>
      <c r="E489" s="110"/>
      <c r="F489" s="182"/>
      <c r="G489" s="116"/>
      <c r="H489" s="116"/>
    </row>
    <row r="490" spans="1:8" x14ac:dyDescent="0.3">
      <c r="A490" s="182"/>
      <c r="B490" s="275"/>
      <c r="C490" s="441"/>
      <c r="D490" s="222"/>
      <c r="E490" s="110"/>
      <c r="F490" s="182"/>
      <c r="G490" s="116"/>
      <c r="H490" s="116"/>
    </row>
    <row r="491" spans="1:8" x14ac:dyDescent="0.3">
      <c r="A491" s="182"/>
      <c r="B491" s="275"/>
      <c r="C491" s="441"/>
      <c r="D491" s="222"/>
      <c r="E491" s="110"/>
      <c r="F491" s="182"/>
      <c r="G491" s="116"/>
      <c r="H491" s="116"/>
    </row>
    <row r="492" spans="1:8" x14ac:dyDescent="0.3">
      <c r="A492" s="182"/>
      <c r="B492" s="275"/>
      <c r="C492" s="441"/>
      <c r="D492" s="222"/>
      <c r="E492" s="110"/>
      <c r="F492" s="182"/>
      <c r="G492" s="116"/>
      <c r="H492" s="116"/>
    </row>
    <row r="493" spans="1:8" x14ac:dyDescent="0.3">
      <c r="A493" s="182"/>
      <c r="B493" s="275"/>
      <c r="C493" s="441"/>
      <c r="D493" s="70"/>
      <c r="E493" s="110"/>
      <c r="F493" s="182"/>
      <c r="G493" s="116"/>
      <c r="H493" s="116"/>
    </row>
    <row r="494" spans="1:8" x14ac:dyDescent="0.3">
      <c r="A494" s="182"/>
      <c r="B494" s="275"/>
      <c r="C494" s="441"/>
      <c r="D494" s="70"/>
      <c r="E494" s="110"/>
      <c r="F494" s="182"/>
      <c r="G494" s="116"/>
      <c r="H494" s="116"/>
    </row>
    <row r="495" spans="1:8" x14ac:dyDescent="0.3">
      <c r="A495" s="182"/>
      <c r="B495" s="275"/>
      <c r="C495" s="441"/>
      <c r="D495" s="70"/>
      <c r="E495" s="110"/>
      <c r="F495" s="182"/>
      <c r="G495" s="116"/>
      <c r="H495" s="116"/>
    </row>
    <row r="496" spans="1:8" x14ac:dyDescent="0.3">
      <c r="A496" s="182"/>
      <c r="B496" s="275"/>
      <c r="C496" s="441"/>
      <c r="D496" s="70"/>
      <c r="E496" s="110"/>
      <c r="F496" s="182"/>
      <c r="G496" s="116"/>
      <c r="H496" s="116"/>
    </row>
    <row r="497" spans="1:8" x14ac:dyDescent="0.3">
      <c r="A497" s="182"/>
      <c r="B497" s="275"/>
      <c r="C497" s="441"/>
      <c r="D497" s="70"/>
      <c r="E497" s="110"/>
      <c r="F497" s="182"/>
      <c r="G497" s="116"/>
      <c r="H497" s="116"/>
    </row>
    <row r="498" spans="1:8" x14ac:dyDescent="0.3">
      <c r="A498" s="182"/>
      <c r="B498" s="275"/>
      <c r="C498" s="441"/>
      <c r="D498" s="70"/>
      <c r="E498" s="110"/>
      <c r="F498" s="182"/>
      <c r="G498" s="116"/>
      <c r="H498" s="116"/>
    </row>
    <row r="499" spans="1:8" x14ac:dyDescent="0.3">
      <c r="A499" s="182"/>
      <c r="B499" s="275"/>
      <c r="C499" s="441"/>
      <c r="D499" s="70"/>
      <c r="E499" s="110"/>
      <c r="F499" s="182"/>
      <c r="G499" s="116"/>
      <c r="H499" s="116"/>
    </row>
    <row r="500" spans="1:8" x14ac:dyDescent="0.3">
      <c r="A500" s="182"/>
      <c r="B500" s="275"/>
      <c r="C500" s="441"/>
      <c r="D500" s="70"/>
      <c r="E500" s="110"/>
      <c r="F500" s="182"/>
      <c r="G500" s="116"/>
      <c r="H500" s="116"/>
    </row>
    <row r="501" spans="1:8" x14ac:dyDescent="0.3">
      <c r="A501" s="182"/>
      <c r="B501" s="275"/>
      <c r="C501" s="441"/>
      <c r="D501" s="70"/>
      <c r="E501" s="110"/>
      <c r="F501" s="182"/>
      <c r="G501" s="116"/>
      <c r="H501" s="116"/>
    </row>
    <row r="502" spans="1:8" x14ac:dyDescent="0.3">
      <c r="A502" s="182"/>
      <c r="B502" s="275"/>
      <c r="C502" s="441"/>
      <c r="D502" s="70"/>
      <c r="E502" s="110"/>
      <c r="F502" s="182"/>
      <c r="G502" s="116"/>
      <c r="H502" s="116"/>
    </row>
    <row r="503" spans="1:8" x14ac:dyDescent="0.3">
      <c r="A503" s="182"/>
      <c r="B503" s="275"/>
      <c r="C503" s="441"/>
      <c r="D503" s="222"/>
      <c r="E503" s="110"/>
      <c r="F503" s="182"/>
      <c r="G503" s="116"/>
      <c r="H503" s="116"/>
    </row>
    <row r="504" spans="1:8" x14ac:dyDescent="0.3">
      <c r="A504" s="182"/>
      <c r="B504" s="275"/>
      <c r="C504" s="441"/>
      <c r="D504" s="70"/>
      <c r="E504" s="110"/>
      <c r="F504" s="182"/>
      <c r="G504" s="116"/>
      <c r="H504" s="116"/>
    </row>
    <row r="505" spans="1:8" x14ac:dyDescent="0.3">
      <c r="A505" s="182"/>
      <c r="B505" s="275"/>
      <c r="C505" s="441"/>
      <c r="D505" s="70"/>
      <c r="E505" s="110"/>
      <c r="F505" s="182"/>
      <c r="G505" s="116"/>
      <c r="H505" s="116"/>
    </row>
    <row r="506" spans="1:8" x14ac:dyDescent="0.3">
      <c r="A506" s="182"/>
      <c r="B506" s="275"/>
      <c r="C506" s="441"/>
      <c r="D506" s="70"/>
      <c r="E506" s="110"/>
      <c r="F506" s="182"/>
      <c r="G506" s="116"/>
      <c r="H506" s="116"/>
    </row>
    <row r="507" spans="1:8" x14ac:dyDescent="0.3">
      <c r="A507" s="182"/>
      <c r="B507" s="275"/>
      <c r="C507" s="441"/>
      <c r="D507" s="70"/>
      <c r="E507" s="110"/>
      <c r="F507" s="182"/>
      <c r="G507" s="116"/>
      <c r="H507" s="116"/>
    </row>
    <row r="508" spans="1:8" x14ac:dyDescent="0.3">
      <c r="A508" s="182"/>
      <c r="B508" s="275"/>
      <c r="C508" s="441"/>
      <c r="D508" s="70"/>
      <c r="E508" s="110"/>
      <c r="F508" s="182"/>
      <c r="G508" s="116"/>
      <c r="H508" s="116"/>
    </row>
    <row r="509" spans="1:8" x14ac:dyDescent="0.3">
      <c r="A509" s="182"/>
      <c r="B509" s="275"/>
      <c r="C509" s="441"/>
      <c r="D509" s="70"/>
      <c r="E509" s="110"/>
      <c r="F509" s="182"/>
      <c r="G509" s="116"/>
      <c r="H509" s="116"/>
    </row>
    <row r="510" spans="1:8" x14ac:dyDescent="0.3">
      <c r="A510" s="182"/>
      <c r="B510" s="275"/>
      <c r="C510" s="441"/>
      <c r="D510" s="70"/>
      <c r="E510" s="110"/>
      <c r="F510" s="182"/>
      <c r="G510" s="116"/>
      <c r="H510" s="116"/>
    </row>
    <row r="511" spans="1:8" x14ac:dyDescent="0.3">
      <c r="A511" s="182"/>
      <c r="B511" s="275"/>
      <c r="C511" s="441"/>
      <c r="D511" s="70"/>
      <c r="E511" s="110"/>
      <c r="F511" s="182"/>
      <c r="G511" s="116"/>
      <c r="H511" s="116"/>
    </row>
    <row r="512" spans="1:8" x14ac:dyDescent="0.3">
      <c r="A512" s="182"/>
      <c r="B512" s="275"/>
      <c r="C512" s="441"/>
      <c r="D512" s="70"/>
      <c r="E512" s="110"/>
      <c r="F512" s="182"/>
      <c r="G512" s="116"/>
      <c r="H512" s="116"/>
    </row>
    <row r="513" spans="1:8" x14ac:dyDescent="0.3">
      <c r="A513" s="182"/>
      <c r="B513" s="275"/>
      <c r="C513" s="441"/>
      <c r="D513" s="70"/>
      <c r="E513" s="110"/>
      <c r="F513" s="182"/>
      <c r="G513" s="116"/>
      <c r="H513" s="116"/>
    </row>
    <row r="514" spans="1:8" x14ac:dyDescent="0.3">
      <c r="A514" s="182"/>
      <c r="B514" s="275"/>
      <c r="C514" s="441"/>
      <c r="D514" s="70"/>
      <c r="E514" s="110"/>
      <c r="F514" s="182"/>
      <c r="G514" s="116"/>
      <c r="H514" s="116"/>
    </row>
    <row r="515" spans="1:8" x14ac:dyDescent="0.3">
      <c r="A515" s="182"/>
      <c r="B515" s="275"/>
      <c r="C515" s="441"/>
      <c r="D515" s="70"/>
      <c r="E515" s="110"/>
      <c r="F515" s="182"/>
      <c r="G515" s="116"/>
      <c r="H515" s="116"/>
    </row>
    <row r="516" spans="1:8" x14ac:dyDescent="0.3">
      <c r="A516" s="182"/>
      <c r="B516" s="275"/>
      <c r="C516" s="441"/>
      <c r="D516" s="70"/>
      <c r="E516" s="110"/>
      <c r="F516" s="182"/>
      <c r="G516" s="116"/>
      <c r="H516" s="116"/>
    </row>
    <row r="517" spans="1:8" x14ac:dyDescent="0.3">
      <c r="A517" s="182"/>
      <c r="B517" s="275"/>
      <c r="C517" s="441"/>
      <c r="D517" s="70"/>
      <c r="E517" s="110"/>
      <c r="F517" s="182"/>
      <c r="G517" s="116"/>
      <c r="H517" s="116"/>
    </row>
    <row r="518" spans="1:8" x14ac:dyDescent="0.3">
      <c r="A518" s="182"/>
      <c r="B518" s="275"/>
      <c r="C518" s="441"/>
      <c r="D518" s="70"/>
      <c r="E518" s="110"/>
      <c r="F518" s="182"/>
      <c r="G518" s="116"/>
      <c r="H518" s="116"/>
    </row>
    <row r="519" spans="1:8" x14ac:dyDescent="0.3">
      <c r="A519" s="182"/>
      <c r="B519" s="275"/>
      <c r="C519" s="441"/>
      <c r="D519" s="70"/>
      <c r="E519" s="110"/>
      <c r="F519" s="182"/>
      <c r="G519" s="116"/>
      <c r="H519" s="116"/>
    </row>
    <row r="520" spans="1:8" x14ac:dyDescent="0.3">
      <c r="A520" s="182"/>
      <c r="B520" s="275"/>
      <c r="C520" s="441"/>
      <c r="D520" s="70"/>
      <c r="E520" s="110"/>
      <c r="F520" s="182"/>
      <c r="G520" s="116"/>
      <c r="H520" s="116"/>
    </row>
    <row r="521" spans="1:8" x14ac:dyDescent="0.3">
      <c r="A521" s="182"/>
      <c r="B521" s="275"/>
      <c r="C521" s="441"/>
      <c r="D521" s="70"/>
      <c r="E521" s="110"/>
      <c r="F521" s="182"/>
      <c r="G521" s="116"/>
      <c r="H521" s="116"/>
    </row>
    <row r="522" spans="1:8" x14ac:dyDescent="0.3">
      <c r="A522" s="182"/>
      <c r="B522" s="275"/>
      <c r="C522" s="441"/>
      <c r="D522" s="70"/>
      <c r="E522" s="110"/>
      <c r="F522" s="182"/>
      <c r="G522" s="116"/>
      <c r="H522" s="116"/>
    </row>
    <row r="523" spans="1:8" x14ac:dyDescent="0.3">
      <c r="A523" s="182"/>
      <c r="B523" s="275"/>
      <c r="C523" s="441"/>
      <c r="D523" s="70"/>
      <c r="E523" s="110"/>
      <c r="F523" s="182"/>
      <c r="G523" s="116"/>
      <c r="H523" s="116"/>
    </row>
    <row r="524" spans="1:8" x14ac:dyDescent="0.3">
      <c r="A524" s="182"/>
      <c r="B524" s="275"/>
      <c r="C524" s="441"/>
      <c r="D524" s="70"/>
      <c r="E524" s="110"/>
      <c r="F524" s="182"/>
      <c r="G524" s="116"/>
      <c r="H524" s="116"/>
    </row>
    <row r="525" spans="1:8" x14ac:dyDescent="0.3">
      <c r="A525" s="182"/>
      <c r="B525" s="275"/>
      <c r="C525" s="441"/>
      <c r="D525" s="70"/>
      <c r="E525" s="110"/>
      <c r="F525" s="182"/>
      <c r="G525" s="116"/>
      <c r="H525" s="116"/>
    </row>
    <row r="526" spans="1:8" x14ac:dyDescent="0.3">
      <c r="A526" s="182"/>
      <c r="B526" s="275"/>
      <c r="C526" s="441"/>
      <c r="D526" s="70"/>
      <c r="E526" s="110"/>
      <c r="F526" s="182"/>
      <c r="G526" s="116"/>
      <c r="H526" s="116"/>
    </row>
    <row r="527" spans="1:8" x14ac:dyDescent="0.3">
      <c r="A527" s="182"/>
      <c r="B527" s="275"/>
      <c r="C527" s="441"/>
      <c r="D527" s="70"/>
      <c r="E527" s="110"/>
      <c r="F527" s="182"/>
      <c r="G527" s="116"/>
      <c r="H527" s="116"/>
    </row>
    <row r="528" spans="1:8" x14ac:dyDescent="0.3">
      <c r="A528" s="182"/>
      <c r="B528" s="275"/>
      <c r="C528" s="441"/>
      <c r="D528" s="70"/>
      <c r="E528" s="110"/>
      <c r="F528" s="182"/>
      <c r="G528" s="116"/>
      <c r="H528" s="116"/>
    </row>
    <row r="529" spans="1:69" x14ac:dyDescent="0.3">
      <c r="A529" s="182"/>
      <c r="B529" s="275"/>
      <c r="C529" s="441"/>
      <c r="D529" s="70"/>
      <c r="E529" s="110"/>
      <c r="F529" s="182"/>
      <c r="G529" s="116"/>
      <c r="H529" s="116"/>
    </row>
    <row r="530" spans="1:69" x14ac:dyDescent="0.3">
      <c r="A530" s="182"/>
      <c r="B530" s="275"/>
      <c r="C530" s="441"/>
      <c r="D530" s="70"/>
      <c r="E530" s="110"/>
      <c r="F530" s="182"/>
      <c r="G530" s="116"/>
      <c r="H530" s="116"/>
    </row>
    <row r="531" spans="1:69" x14ac:dyDescent="0.3">
      <c r="A531" s="182"/>
      <c r="B531" s="275"/>
      <c r="C531" s="441"/>
      <c r="D531" s="70"/>
      <c r="E531" s="110"/>
      <c r="F531" s="182"/>
      <c r="G531" s="116"/>
      <c r="H531" s="116"/>
    </row>
    <row r="532" spans="1:69" x14ac:dyDescent="0.3">
      <c r="A532" s="182"/>
      <c r="B532" s="275"/>
      <c r="C532" s="442"/>
      <c r="D532" s="222"/>
      <c r="E532" s="110"/>
      <c r="F532" s="182"/>
      <c r="G532" s="116"/>
      <c r="H532" s="116"/>
    </row>
    <row r="533" spans="1:69" x14ac:dyDescent="0.3">
      <c r="A533" s="182"/>
      <c r="B533" s="275"/>
      <c r="C533" s="441"/>
      <c r="D533" s="70"/>
      <c r="E533" s="110"/>
      <c r="F533" s="182"/>
      <c r="G533" s="116"/>
      <c r="H533" s="116"/>
    </row>
    <row r="534" spans="1:69" x14ac:dyDescent="0.3">
      <c r="A534" s="182"/>
      <c r="B534" s="275"/>
      <c r="C534" s="441"/>
      <c r="D534" s="70"/>
      <c r="E534" s="110"/>
      <c r="F534" s="182"/>
      <c r="G534" s="116"/>
      <c r="H534" s="116"/>
    </row>
    <row r="535" spans="1:69" x14ac:dyDescent="0.3">
      <c r="A535" s="182"/>
      <c r="B535" s="275"/>
      <c r="C535" s="441"/>
      <c r="D535" s="70"/>
      <c r="E535" s="110"/>
      <c r="F535" s="182"/>
      <c r="G535" s="116"/>
      <c r="H535" s="116"/>
    </row>
    <row r="536" spans="1:69" x14ac:dyDescent="0.3">
      <c r="A536" s="182"/>
      <c r="B536" s="275"/>
      <c r="C536" s="441"/>
      <c r="D536" s="70"/>
      <c r="E536" s="443"/>
      <c r="F536" s="182"/>
      <c r="G536" s="116"/>
      <c r="H536" s="116"/>
    </row>
    <row r="537" spans="1:69" x14ac:dyDescent="0.3">
      <c r="A537" s="182"/>
      <c r="B537" s="275"/>
      <c r="C537" s="182"/>
      <c r="D537" s="70"/>
      <c r="E537" s="444"/>
      <c r="F537" s="182"/>
      <c r="G537" s="116"/>
      <c r="H537" s="116"/>
    </row>
    <row r="538" spans="1:69" x14ac:dyDescent="0.3">
      <c r="A538" s="182"/>
      <c r="B538" s="275"/>
      <c r="C538" s="182"/>
      <c r="D538" s="70"/>
      <c r="E538" s="110"/>
      <c r="F538" s="182"/>
      <c r="G538" s="116"/>
      <c r="H538" s="116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  <c r="BO538" s="33"/>
      <c r="BP538" s="33"/>
      <c r="BQ538" s="33"/>
    </row>
    <row r="539" spans="1:69" s="48" customFormat="1" x14ac:dyDescent="0.3">
      <c r="A539" s="182"/>
      <c r="B539" s="275"/>
      <c r="C539" s="182"/>
      <c r="D539" s="70"/>
      <c r="E539" s="110"/>
      <c r="F539" s="167"/>
      <c r="G539" s="116"/>
      <c r="H539" s="116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  <c r="BO539" s="33"/>
      <c r="BP539" s="33"/>
      <c r="BQ539" s="33"/>
    </row>
    <row r="540" spans="1:69" s="48" customFormat="1" x14ac:dyDescent="0.3">
      <c r="A540" s="182"/>
      <c r="B540" s="275"/>
      <c r="C540" s="182"/>
      <c r="D540" s="70"/>
      <c r="E540" s="110"/>
      <c r="F540" s="182"/>
      <c r="G540" s="116"/>
      <c r="H540" s="116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  <c r="BO540" s="33"/>
      <c r="BP540" s="33"/>
      <c r="BQ540" s="33"/>
    </row>
    <row r="541" spans="1:69" s="48" customFormat="1" x14ac:dyDescent="0.3">
      <c r="A541" s="182"/>
      <c r="B541" s="275"/>
      <c r="C541" s="182"/>
      <c r="D541" s="70"/>
      <c r="E541" s="110"/>
      <c r="F541" s="182"/>
      <c r="G541" s="116"/>
      <c r="H541" s="116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  <c r="BO541" s="33"/>
      <c r="BP541" s="33"/>
      <c r="BQ541" s="33"/>
    </row>
    <row r="542" spans="1:69" s="48" customFormat="1" x14ac:dyDescent="0.3">
      <c r="A542" s="182"/>
      <c r="B542" s="275"/>
      <c r="C542" s="182"/>
      <c r="D542" s="70"/>
      <c r="E542" s="110"/>
      <c r="F542" s="182"/>
      <c r="G542" s="116"/>
      <c r="H542" s="116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  <c r="BO542" s="33"/>
      <c r="BP542" s="33"/>
      <c r="BQ542" s="33"/>
    </row>
    <row r="543" spans="1:69" s="48" customFormat="1" x14ac:dyDescent="0.3">
      <c r="A543" s="182"/>
      <c r="B543" s="275"/>
      <c r="C543" s="182"/>
      <c r="D543" s="70"/>
      <c r="E543" s="110"/>
      <c r="F543" s="182"/>
      <c r="G543" s="116"/>
      <c r="H543" s="116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  <c r="BO543" s="33"/>
      <c r="BP543" s="33"/>
      <c r="BQ543" s="33"/>
    </row>
    <row r="544" spans="1:69" s="48" customFormat="1" x14ac:dyDescent="0.3">
      <c r="A544" s="182"/>
      <c r="B544" s="275"/>
      <c r="C544" s="182"/>
      <c r="D544" s="70"/>
      <c r="E544" s="110"/>
      <c r="F544" s="182"/>
      <c r="G544" s="116"/>
      <c r="H544" s="116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  <c r="BO544" s="33"/>
      <c r="BP544" s="33"/>
      <c r="BQ544" s="33"/>
    </row>
    <row r="545" spans="1:69" s="48" customFormat="1" x14ac:dyDescent="0.3">
      <c r="A545" s="182"/>
      <c r="B545" s="275"/>
      <c r="C545" s="182"/>
      <c r="D545" s="70"/>
      <c r="E545" s="110"/>
      <c r="F545" s="182"/>
      <c r="G545" s="116"/>
      <c r="H545" s="116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  <c r="BO545" s="33"/>
      <c r="BP545" s="33"/>
      <c r="BQ545" s="33"/>
    </row>
    <row r="546" spans="1:69" s="48" customFormat="1" x14ac:dyDescent="0.3">
      <c r="A546" s="182"/>
      <c r="B546" s="189"/>
      <c r="C546" s="182"/>
      <c r="D546" s="70"/>
      <c r="E546" s="110"/>
      <c r="F546" s="182"/>
      <c r="G546" s="116"/>
      <c r="H546" s="116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  <c r="BO546" s="33"/>
      <c r="BP546" s="33"/>
      <c r="BQ546" s="33"/>
    </row>
    <row r="547" spans="1:69" s="48" customFormat="1" x14ac:dyDescent="0.3">
      <c r="A547" s="182"/>
      <c r="B547" s="189"/>
      <c r="C547" s="182"/>
      <c r="D547" s="70"/>
      <c r="E547" s="110"/>
      <c r="F547" s="182"/>
      <c r="G547" s="116"/>
      <c r="H547" s="116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  <c r="BO547" s="33"/>
      <c r="BP547" s="33"/>
      <c r="BQ547" s="33"/>
    </row>
    <row r="548" spans="1:69" s="48" customFormat="1" x14ac:dyDescent="0.3">
      <c r="A548" s="182"/>
      <c r="B548" s="189"/>
      <c r="C548" s="182"/>
      <c r="D548" s="70"/>
      <c r="E548" s="110"/>
      <c r="F548" s="275"/>
      <c r="G548" s="116"/>
      <c r="H548" s="116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  <c r="BO548" s="33"/>
      <c r="BP548" s="33"/>
      <c r="BQ548" s="33"/>
    </row>
    <row r="549" spans="1:69" s="48" customFormat="1" x14ac:dyDescent="0.3">
      <c r="A549" s="275"/>
      <c r="B549" s="275"/>
      <c r="C549" s="182"/>
      <c r="D549" s="70"/>
      <c r="E549" s="110"/>
      <c r="F549" s="182"/>
      <c r="G549" s="116"/>
      <c r="H549" s="116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  <c r="BO549" s="33"/>
      <c r="BP549" s="33"/>
      <c r="BQ549" s="33"/>
    </row>
    <row r="550" spans="1:69" s="48" customFormat="1" x14ac:dyDescent="0.3">
      <c r="A550" s="275"/>
      <c r="B550" s="275"/>
      <c r="C550" s="182"/>
      <c r="D550" s="70"/>
      <c r="E550" s="110"/>
      <c r="F550" s="182"/>
      <c r="G550" s="116"/>
      <c r="H550" s="116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  <c r="BO550" s="33"/>
      <c r="BP550" s="33"/>
      <c r="BQ550" s="33"/>
    </row>
    <row r="551" spans="1:69" s="48" customFormat="1" x14ac:dyDescent="0.3">
      <c r="A551" s="275"/>
      <c r="B551" s="275"/>
      <c r="C551" s="182"/>
      <c r="D551" s="70"/>
      <c r="E551" s="110"/>
      <c r="F551" s="182"/>
      <c r="G551" s="116"/>
      <c r="H551" s="116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  <c r="BO551" s="33"/>
      <c r="BP551" s="33"/>
      <c r="BQ551" s="33"/>
    </row>
    <row r="552" spans="1:69" s="48" customFormat="1" x14ac:dyDescent="0.3">
      <c r="A552" s="275"/>
      <c r="B552" s="275"/>
      <c r="C552" s="182"/>
      <c r="D552" s="70"/>
      <c r="E552" s="110"/>
      <c r="F552" s="182"/>
      <c r="G552" s="116"/>
      <c r="H552" s="116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  <c r="BO552" s="33"/>
      <c r="BP552" s="33"/>
      <c r="BQ552" s="33"/>
    </row>
    <row r="553" spans="1:69" s="48" customFormat="1" x14ac:dyDescent="0.3">
      <c r="A553" s="275"/>
      <c r="B553" s="275"/>
      <c r="C553" s="182"/>
      <c r="D553" s="70"/>
      <c r="E553" s="110"/>
      <c r="F553" s="182"/>
      <c r="G553" s="116"/>
      <c r="H553" s="116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  <c r="BO553" s="33"/>
      <c r="BP553" s="33"/>
      <c r="BQ553" s="33"/>
    </row>
    <row r="554" spans="1:69" s="48" customFormat="1" x14ac:dyDescent="0.3">
      <c r="A554" s="275"/>
      <c r="B554" s="275"/>
      <c r="C554" s="182"/>
      <c r="D554" s="70"/>
      <c r="E554" s="110"/>
      <c r="F554" s="182"/>
      <c r="G554" s="116"/>
      <c r="H554" s="116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  <c r="BO554" s="33"/>
      <c r="BP554" s="33"/>
      <c r="BQ554" s="33"/>
    </row>
    <row r="555" spans="1:69" s="48" customFormat="1" x14ac:dyDescent="0.3">
      <c r="A555" s="275"/>
      <c r="B555" s="275"/>
      <c r="C555" s="182"/>
      <c r="D555" s="70"/>
      <c r="E555" s="110"/>
      <c r="F555" s="182"/>
      <c r="G555" s="116"/>
      <c r="H555" s="116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  <c r="BO555" s="33"/>
      <c r="BP555" s="33"/>
      <c r="BQ555" s="33"/>
    </row>
    <row r="556" spans="1:69" s="48" customFormat="1" x14ac:dyDescent="0.3">
      <c r="A556" s="275"/>
      <c r="B556" s="275"/>
      <c r="C556" s="182"/>
      <c r="D556" s="70"/>
      <c r="E556" s="110"/>
      <c r="F556" s="182"/>
      <c r="G556" s="116"/>
      <c r="H556" s="116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  <c r="BO556" s="33"/>
      <c r="BP556" s="33"/>
      <c r="BQ556" s="33"/>
    </row>
    <row r="557" spans="1:69" s="48" customFormat="1" x14ac:dyDescent="0.3">
      <c r="A557" s="275"/>
      <c r="B557" s="275"/>
      <c r="C557" s="182"/>
      <c r="D557" s="70"/>
      <c r="E557" s="110"/>
      <c r="F557" s="182"/>
      <c r="G557" s="116"/>
      <c r="H557" s="116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  <c r="BO557" s="33"/>
      <c r="BP557" s="33"/>
      <c r="BQ557" s="33"/>
    </row>
    <row r="558" spans="1:69" s="48" customFormat="1" x14ac:dyDescent="0.3">
      <c r="A558" s="275"/>
      <c r="B558" s="275"/>
      <c r="C558" s="182"/>
      <c r="D558" s="70"/>
      <c r="E558" s="110"/>
      <c r="F558" s="182"/>
      <c r="G558" s="116"/>
      <c r="H558" s="116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  <c r="BO558" s="33"/>
      <c r="BP558" s="33"/>
      <c r="BQ558" s="33"/>
    </row>
    <row r="559" spans="1:69" s="48" customFormat="1" x14ac:dyDescent="0.3">
      <c r="A559" s="275"/>
      <c r="B559" s="275"/>
      <c r="C559" s="182"/>
      <c r="D559" s="70"/>
      <c r="E559" s="110"/>
      <c r="F559" s="182"/>
      <c r="G559" s="116"/>
      <c r="H559" s="116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  <c r="BO559" s="33"/>
      <c r="BP559" s="33"/>
      <c r="BQ559" s="33"/>
    </row>
    <row r="560" spans="1:69" s="48" customFormat="1" x14ac:dyDescent="0.3">
      <c r="A560" s="275"/>
      <c r="B560" s="189"/>
      <c r="C560" s="182"/>
      <c r="D560" s="70"/>
      <c r="E560" s="110"/>
      <c r="F560" s="182"/>
      <c r="G560" s="116"/>
      <c r="H560" s="116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  <c r="BO560" s="33"/>
      <c r="BP560" s="33"/>
      <c r="BQ560" s="33"/>
    </row>
    <row r="561" spans="1:69" s="48" customFormat="1" x14ac:dyDescent="0.3">
      <c r="A561" s="275"/>
      <c r="B561" s="189"/>
      <c r="C561" s="182"/>
      <c r="D561" s="70"/>
      <c r="E561" s="110"/>
      <c r="F561" s="182"/>
      <c r="G561" s="116"/>
      <c r="H561" s="116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  <c r="BO561" s="33"/>
      <c r="BP561" s="33"/>
      <c r="BQ561" s="33"/>
    </row>
    <row r="562" spans="1:69" s="48" customFormat="1" x14ac:dyDescent="0.3">
      <c r="A562" s="275"/>
      <c r="B562" s="189"/>
      <c r="C562" s="182"/>
      <c r="D562" s="70"/>
      <c r="E562" s="110"/>
      <c r="F562" s="182"/>
      <c r="G562" s="116"/>
      <c r="H562" s="116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  <c r="BO562" s="33"/>
      <c r="BP562" s="33"/>
      <c r="BQ562" s="33"/>
    </row>
    <row r="563" spans="1:69" s="48" customFormat="1" x14ac:dyDescent="0.3">
      <c r="A563" s="275"/>
      <c r="B563" s="189"/>
      <c r="C563" s="182"/>
      <c r="D563" s="70"/>
      <c r="E563" s="110"/>
      <c r="F563" s="182"/>
      <c r="G563" s="116"/>
      <c r="H563" s="116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  <c r="BO563" s="33"/>
      <c r="BP563" s="33"/>
      <c r="BQ563" s="33"/>
    </row>
    <row r="564" spans="1:69" s="48" customFormat="1" x14ac:dyDescent="0.3">
      <c r="A564" s="275"/>
      <c r="B564" s="189"/>
      <c r="C564" s="182"/>
      <c r="D564" s="70"/>
      <c r="E564" s="110"/>
      <c r="F564" s="182"/>
      <c r="G564" s="116"/>
      <c r="H564" s="116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  <c r="BO564" s="33"/>
      <c r="BP564" s="33"/>
      <c r="BQ564" s="33"/>
    </row>
    <row r="565" spans="1:69" s="48" customFormat="1" x14ac:dyDescent="0.3">
      <c r="A565" s="275"/>
      <c r="B565" s="189"/>
      <c r="C565" s="182"/>
      <c r="D565" s="70"/>
      <c r="E565" s="110"/>
      <c r="F565" s="182"/>
      <c r="G565" s="116"/>
      <c r="H565" s="116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  <c r="BO565" s="33"/>
      <c r="BP565" s="33"/>
      <c r="BQ565" s="33"/>
    </row>
    <row r="566" spans="1:69" s="48" customFormat="1" x14ac:dyDescent="0.3">
      <c r="A566" s="275"/>
      <c r="B566" s="275"/>
      <c r="C566" s="182"/>
      <c r="D566" s="70"/>
      <c r="E566" s="110"/>
      <c r="F566" s="182"/>
      <c r="G566" s="116"/>
      <c r="H566" s="116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  <c r="BO566" s="33"/>
      <c r="BP566" s="33"/>
      <c r="BQ566" s="33"/>
    </row>
    <row r="567" spans="1:69" s="48" customFormat="1" x14ac:dyDescent="0.3">
      <c r="A567" s="275"/>
      <c r="B567" s="275"/>
      <c r="C567" s="182"/>
      <c r="D567" s="70"/>
      <c r="E567" s="110"/>
      <c r="F567" s="182"/>
      <c r="G567" s="116"/>
      <c r="H567" s="116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  <c r="BO567" s="33"/>
      <c r="BP567" s="33"/>
      <c r="BQ567" s="33"/>
    </row>
    <row r="568" spans="1:69" s="48" customFormat="1" x14ac:dyDescent="0.3">
      <c r="A568" s="275"/>
      <c r="B568" s="275"/>
      <c r="C568" s="182"/>
      <c r="D568" s="70"/>
      <c r="E568" s="110"/>
      <c r="F568" s="182"/>
      <c r="G568" s="116"/>
      <c r="H568" s="116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  <c r="BO568" s="33"/>
      <c r="BP568" s="33"/>
      <c r="BQ568" s="33"/>
    </row>
    <row r="569" spans="1:69" s="48" customFormat="1" x14ac:dyDescent="0.3">
      <c r="A569" s="182"/>
      <c r="B569" s="275"/>
      <c r="C569" s="165"/>
      <c r="D569" s="70"/>
      <c r="E569" s="110"/>
      <c r="F569" s="275"/>
      <c r="G569" s="116"/>
      <c r="H569" s="116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  <c r="BO569" s="33"/>
      <c r="BP569" s="33"/>
      <c r="BQ569" s="33"/>
    </row>
    <row r="570" spans="1:69" s="48" customFormat="1" x14ac:dyDescent="0.3">
      <c r="A570" s="182"/>
      <c r="B570" s="275"/>
      <c r="C570" s="165"/>
      <c r="D570" s="70"/>
      <c r="E570" s="110"/>
      <c r="F570" s="275"/>
      <c r="G570" s="116"/>
      <c r="H570" s="116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  <c r="BO570" s="33"/>
      <c r="BP570" s="33"/>
      <c r="BQ570" s="33"/>
    </row>
    <row r="571" spans="1:69" s="48" customFormat="1" x14ac:dyDescent="0.3">
      <c r="A571" s="182"/>
      <c r="B571" s="275"/>
      <c r="C571" s="440"/>
      <c r="D571" s="70"/>
      <c r="E571" s="110"/>
      <c r="F571" s="275"/>
      <c r="G571" s="116"/>
      <c r="H571" s="116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  <c r="BO571" s="33"/>
      <c r="BP571" s="33"/>
      <c r="BQ571" s="33"/>
    </row>
    <row r="572" spans="1:69" s="48" customFormat="1" x14ac:dyDescent="0.3">
      <c r="A572" s="182"/>
      <c r="B572" s="275"/>
      <c r="C572" s="165"/>
      <c r="D572" s="70"/>
      <c r="E572" s="110"/>
      <c r="F572" s="275"/>
      <c r="G572" s="116"/>
      <c r="H572" s="116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  <c r="BO572" s="33"/>
      <c r="BP572" s="33"/>
      <c r="BQ572" s="33"/>
    </row>
    <row r="573" spans="1:69" s="48" customFormat="1" x14ac:dyDescent="0.3">
      <c r="A573" s="182"/>
      <c r="B573" s="275"/>
      <c r="C573" s="440"/>
      <c r="D573" s="70"/>
      <c r="E573" s="110"/>
      <c r="F573" s="275"/>
      <c r="G573" s="116"/>
      <c r="H573" s="116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  <c r="BO573" s="33"/>
      <c r="BP573" s="33"/>
      <c r="BQ573" s="33"/>
    </row>
    <row r="574" spans="1:69" s="48" customFormat="1" x14ac:dyDescent="0.3">
      <c r="A574" s="182"/>
      <c r="B574" s="275"/>
      <c r="C574" s="440"/>
      <c r="D574" s="70"/>
      <c r="E574" s="110"/>
      <c r="F574" s="275"/>
      <c r="G574" s="116"/>
      <c r="H574" s="116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  <c r="BO574" s="33"/>
      <c r="BP574" s="33"/>
      <c r="BQ574" s="33"/>
    </row>
    <row r="575" spans="1:69" s="48" customFormat="1" x14ac:dyDescent="0.3">
      <c r="A575" s="182"/>
      <c r="B575" s="275"/>
      <c r="C575" s="167"/>
      <c r="D575" s="70"/>
      <c r="E575" s="110"/>
      <c r="F575" s="275"/>
      <c r="G575" s="116"/>
      <c r="H575" s="116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  <c r="BO575" s="33"/>
      <c r="BP575" s="33"/>
      <c r="BQ575" s="33"/>
    </row>
    <row r="576" spans="1:69" s="48" customFormat="1" x14ac:dyDescent="0.3">
      <c r="A576" s="182"/>
      <c r="B576" s="275"/>
      <c r="C576" s="165"/>
      <c r="D576" s="70"/>
      <c r="E576" s="110"/>
      <c r="F576" s="275"/>
      <c r="G576" s="116"/>
      <c r="H576" s="116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  <c r="BO576" s="33"/>
      <c r="BP576" s="33"/>
      <c r="BQ576" s="33"/>
    </row>
    <row r="577" spans="1:69" s="48" customFormat="1" x14ac:dyDescent="0.3">
      <c r="A577" s="182"/>
      <c r="B577" s="189"/>
      <c r="C577" s="165"/>
      <c r="D577" s="70"/>
      <c r="E577" s="110"/>
      <c r="F577" s="275"/>
      <c r="G577" s="116"/>
      <c r="H577" s="116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  <c r="BO577" s="33"/>
      <c r="BP577" s="33"/>
      <c r="BQ577" s="33"/>
    </row>
    <row r="578" spans="1:69" s="48" customFormat="1" x14ac:dyDescent="0.3">
      <c r="A578" s="182"/>
      <c r="B578" s="189"/>
      <c r="C578" s="440"/>
      <c r="D578" s="70"/>
      <c r="E578" s="110"/>
      <c r="F578" s="275"/>
      <c r="G578" s="116"/>
      <c r="H578" s="116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  <c r="BO578" s="33"/>
      <c r="BP578" s="33"/>
      <c r="BQ578" s="33"/>
    </row>
    <row r="579" spans="1:69" s="48" customFormat="1" x14ac:dyDescent="0.3">
      <c r="A579" s="182"/>
      <c r="B579" s="275"/>
      <c r="C579" s="440"/>
      <c r="D579" s="70"/>
      <c r="E579" s="110"/>
      <c r="F579" s="275"/>
      <c r="G579" s="116"/>
      <c r="H579" s="116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  <c r="BO579" s="33"/>
      <c r="BP579" s="33"/>
      <c r="BQ579" s="33"/>
    </row>
    <row r="580" spans="1:69" s="48" customFormat="1" x14ac:dyDescent="0.3">
      <c r="A580" s="182"/>
      <c r="B580" s="275"/>
      <c r="C580" s="440"/>
      <c r="D580" s="70"/>
      <c r="E580" s="110"/>
      <c r="F580" s="275"/>
      <c r="G580" s="116"/>
      <c r="H580" s="116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  <c r="BO580" s="33"/>
      <c r="BP580" s="33"/>
      <c r="BQ580" s="33"/>
    </row>
    <row r="581" spans="1:69" s="48" customFormat="1" x14ac:dyDescent="0.3">
      <c r="A581" s="182"/>
      <c r="B581" s="275"/>
      <c r="C581" s="440"/>
      <c r="D581" s="70"/>
      <c r="E581" s="110"/>
      <c r="F581" s="275"/>
      <c r="G581" s="116"/>
      <c r="H581" s="116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  <c r="BO581" s="33"/>
      <c r="BP581" s="33"/>
      <c r="BQ581" s="33"/>
    </row>
    <row r="582" spans="1:69" s="48" customFormat="1" x14ac:dyDescent="0.3">
      <c r="A582" s="182"/>
      <c r="B582" s="275"/>
      <c r="C582" s="440"/>
      <c r="D582" s="70"/>
      <c r="E582" s="110"/>
      <c r="F582" s="275"/>
      <c r="G582" s="116"/>
      <c r="H582" s="116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  <c r="BO582" s="33"/>
      <c r="BP582" s="33"/>
      <c r="BQ582" s="33"/>
    </row>
    <row r="583" spans="1:69" s="48" customFormat="1" x14ac:dyDescent="0.3">
      <c r="A583" s="182"/>
      <c r="B583" s="275"/>
      <c r="C583" s="440"/>
      <c r="D583" s="70"/>
      <c r="E583" s="110"/>
      <c r="F583" s="275"/>
      <c r="G583" s="116"/>
      <c r="H583" s="116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  <c r="BO583" s="33"/>
      <c r="BP583" s="33"/>
      <c r="BQ583" s="33"/>
    </row>
    <row r="584" spans="1:69" s="48" customFormat="1" x14ac:dyDescent="0.3">
      <c r="A584" s="182"/>
      <c r="B584" s="189"/>
      <c r="C584" s="167"/>
      <c r="D584" s="70"/>
      <c r="E584" s="110"/>
      <c r="F584" s="275"/>
      <c r="G584" s="116"/>
      <c r="H584" s="116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  <c r="BO584" s="33"/>
      <c r="BP584" s="33"/>
      <c r="BQ584" s="33"/>
    </row>
    <row r="585" spans="1:69" s="48" customFormat="1" x14ac:dyDescent="0.3">
      <c r="A585" s="182"/>
      <c r="B585" s="189"/>
      <c r="C585" s="165"/>
      <c r="D585" s="70"/>
      <c r="E585" s="110"/>
      <c r="F585" s="275"/>
      <c r="G585" s="116"/>
      <c r="H585" s="116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  <c r="BO585" s="33"/>
      <c r="BP585" s="33"/>
      <c r="BQ585" s="33"/>
    </row>
    <row r="586" spans="1:69" s="33" customFormat="1" x14ac:dyDescent="0.3">
      <c r="A586" s="275"/>
      <c r="B586" s="275"/>
      <c r="C586" s="86"/>
      <c r="D586" s="70"/>
      <c r="E586" s="110"/>
      <c r="F586" s="73"/>
      <c r="G586" s="115"/>
      <c r="H586" s="128"/>
    </row>
    <row r="587" spans="1:69" s="33" customFormat="1" x14ac:dyDescent="0.3">
      <c r="A587" s="275"/>
      <c r="B587" s="275"/>
      <c r="C587" s="86"/>
      <c r="D587" s="70"/>
      <c r="E587" s="110"/>
      <c r="F587" s="73"/>
      <c r="G587" s="115"/>
      <c r="H587" s="115"/>
    </row>
    <row r="588" spans="1:69" s="33" customFormat="1" x14ac:dyDescent="0.3">
      <c r="A588" s="275"/>
      <c r="B588" s="275"/>
      <c r="C588" s="86"/>
      <c r="D588" s="70"/>
      <c r="E588" s="110"/>
      <c r="F588" s="72"/>
      <c r="G588" s="116"/>
      <c r="H588" s="116"/>
    </row>
    <row r="589" spans="1:69" s="33" customFormat="1" x14ac:dyDescent="0.3">
      <c r="A589" s="275"/>
      <c r="B589" s="275"/>
      <c r="C589" s="86"/>
      <c r="D589" s="70"/>
      <c r="E589" s="110"/>
      <c r="F589" s="72"/>
      <c r="G589" s="116"/>
      <c r="H589" s="116"/>
    </row>
    <row r="590" spans="1:69" s="33" customFormat="1" x14ac:dyDescent="0.3">
      <c r="A590" s="275"/>
      <c r="B590" s="275"/>
      <c r="C590" s="86"/>
      <c r="D590" s="70"/>
      <c r="E590" s="110"/>
      <c r="F590" s="72"/>
      <c r="G590" s="116"/>
      <c r="H590" s="116"/>
    </row>
    <row r="591" spans="1:69" s="33" customFormat="1" x14ac:dyDescent="0.3">
      <c r="A591" s="275"/>
      <c r="B591" s="275"/>
      <c r="C591" s="86"/>
      <c r="D591" s="70"/>
      <c r="E591" s="110"/>
      <c r="F591" s="72"/>
      <c r="G591" s="116"/>
      <c r="H591" s="116"/>
    </row>
    <row r="592" spans="1:69" s="33" customFormat="1" x14ac:dyDescent="0.3">
      <c r="A592" s="275"/>
      <c r="B592" s="275"/>
      <c r="C592" s="86"/>
      <c r="D592" s="70"/>
      <c r="E592" s="110"/>
      <c r="F592" s="72"/>
      <c r="G592" s="116"/>
      <c r="H592" s="116"/>
    </row>
    <row r="593" spans="1:8" s="33" customFormat="1" x14ac:dyDescent="0.3">
      <c r="A593" s="275"/>
      <c r="B593" s="275"/>
      <c r="C593" s="86"/>
      <c r="D593" s="70"/>
      <c r="E593" s="110"/>
      <c r="F593" s="72"/>
      <c r="G593" s="116"/>
      <c r="H593" s="116"/>
    </row>
    <row r="594" spans="1:8" s="33" customFormat="1" x14ac:dyDescent="0.3">
      <c r="A594" s="275"/>
      <c r="B594" s="275"/>
      <c r="C594" s="86"/>
      <c r="D594" s="70"/>
      <c r="E594" s="110"/>
      <c r="F594" s="72"/>
      <c r="G594" s="116"/>
      <c r="H594" s="116"/>
    </row>
    <row r="595" spans="1:8" s="33" customFormat="1" x14ac:dyDescent="0.3">
      <c r="A595" s="275"/>
      <c r="B595" s="275"/>
      <c r="C595" s="86"/>
      <c r="D595" s="70"/>
      <c r="E595" s="110"/>
      <c r="F595" s="72"/>
      <c r="G595" s="116"/>
      <c r="H595" s="116"/>
    </row>
    <row r="596" spans="1:8" s="33" customFormat="1" x14ac:dyDescent="0.3">
      <c r="A596" s="275"/>
      <c r="B596" s="275"/>
      <c r="C596" s="86"/>
      <c r="D596" s="70"/>
      <c r="E596" s="110"/>
      <c r="F596" s="72"/>
      <c r="G596" s="116"/>
      <c r="H596" s="116"/>
    </row>
    <row r="597" spans="1:8" s="33" customFormat="1" x14ac:dyDescent="0.3">
      <c r="A597" s="275"/>
      <c r="B597" s="275"/>
      <c r="C597" s="86"/>
      <c r="D597" s="70"/>
      <c r="E597" s="110"/>
      <c r="F597" s="72"/>
      <c r="G597" s="116"/>
      <c r="H597" s="116"/>
    </row>
    <row r="598" spans="1:8" s="33" customFormat="1" x14ac:dyDescent="0.3">
      <c r="A598" s="275"/>
      <c r="B598" s="275"/>
      <c r="C598" s="86"/>
      <c r="D598" s="70"/>
      <c r="E598" s="110"/>
      <c r="F598" s="72"/>
      <c r="G598" s="116"/>
      <c r="H598" s="116"/>
    </row>
    <row r="599" spans="1:8" s="33" customFormat="1" x14ac:dyDescent="0.3">
      <c r="A599" s="275"/>
      <c r="B599" s="275"/>
      <c r="C599" s="86"/>
      <c r="D599" s="70"/>
      <c r="E599" s="110"/>
      <c r="F599" s="72"/>
      <c r="G599" s="116"/>
      <c r="H599" s="116"/>
    </row>
    <row r="600" spans="1:8" s="33" customFormat="1" x14ac:dyDescent="0.3">
      <c r="A600" s="275"/>
      <c r="B600" s="275"/>
      <c r="C600" s="86"/>
      <c r="D600" s="70"/>
      <c r="E600" s="110"/>
      <c r="F600" s="72"/>
      <c r="G600" s="116"/>
      <c r="H600" s="116"/>
    </row>
    <row r="601" spans="1:8" s="33" customFormat="1" x14ac:dyDescent="0.3">
      <c r="A601" s="275"/>
      <c r="B601" s="275"/>
      <c r="C601" s="86"/>
      <c r="D601" s="70"/>
      <c r="E601" s="110"/>
      <c r="F601" s="72"/>
      <c r="G601" s="116"/>
      <c r="H601" s="116"/>
    </row>
    <row r="602" spans="1:8" s="33" customFormat="1" x14ac:dyDescent="0.3">
      <c r="A602" s="275"/>
      <c r="B602" s="275"/>
      <c r="C602" s="86"/>
      <c r="D602" s="70"/>
      <c r="E602" s="110"/>
      <c r="F602" s="72"/>
      <c r="G602" s="116"/>
      <c r="H602" s="116"/>
    </row>
    <row r="603" spans="1:8" s="33" customFormat="1" x14ac:dyDescent="0.3">
      <c r="A603" s="275"/>
      <c r="B603" s="275"/>
      <c r="C603" s="86"/>
      <c r="D603" s="70"/>
      <c r="E603" s="110"/>
      <c r="F603" s="72"/>
      <c r="G603" s="116"/>
      <c r="H603" s="116"/>
    </row>
    <row r="604" spans="1:8" s="33" customFormat="1" x14ac:dyDescent="0.3">
      <c r="A604" s="275"/>
      <c r="B604" s="275"/>
      <c r="C604" s="86"/>
      <c r="D604" s="70"/>
      <c r="E604" s="110"/>
      <c r="F604" s="72"/>
      <c r="G604" s="116"/>
      <c r="H604" s="116"/>
    </row>
    <row r="605" spans="1:8" s="33" customFormat="1" x14ac:dyDescent="0.3">
      <c r="A605" s="275"/>
      <c r="B605" s="275"/>
      <c r="C605" s="86"/>
      <c r="D605" s="70"/>
      <c r="E605" s="110"/>
      <c r="F605" s="72"/>
      <c r="G605" s="116"/>
      <c r="H605" s="116"/>
    </row>
    <row r="606" spans="1:8" s="33" customFormat="1" x14ac:dyDescent="0.3">
      <c r="A606" s="275"/>
      <c r="B606" s="275"/>
      <c r="C606" s="86"/>
      <c r="D606" s="70"/>
      <c r="E606" s="110"/>
      <c r="F606" s="72"/>
      <c r="G606" s="116"/>
      <c r="H606" s="116"/>
    </row>
    <row r="607" spans="1:8" s="33" customFormat="1" x14ac:dyDescent="0.3">
      <c r="A607" s="275"/>
      <c r="B607" s="275"/>
      <c r="C607" s="86"/>
      <c r="D607" s="70"/>
      <c r="E607" s="110"/>
      <c r="F607" s="72"/>
      <c r="G607" s="116"/>
      <c r="H607" s="116"/>
    </row>
    <row r="608" spans="1:8" s="33" customFormat="1" x14ac:dyDescent="0.3">
      <c r="A608" s="275"/>
      <c r="B608" s="275"/>
      <c r="C608" s="86"/>
      <c r="D608" s="70"/>
      <c r="E608" s="110"/>
      <c r="F608" s="72"/>
      <c r="G608" s="116"/>
      <c r="H608" s="116"/>
    </row>
    <row r="609" spans="1:8" s="33" customFormat="1" x14ac:dyDescent="0.3">
      <c r="A609" s="275"/>
      <c r="B609" s="275"/>
      <c r="C609" s="86"/>
      <c r="D609" s="70"/>
      <c r="E609" s="110"/>
      <c r="F609" s="72"/>
      <c r="G609" s="116"/>
      <c r="H609" s="116"/>
    </row>
    <row r="610" spans="1:8" s="33" customFormat="1" x14ac:dyDescent="0.3">
      <c r="A610" s="275"/>
      <c r="B610" s="275"/>
      <c r="C610" s="86"/>
      <c r="D610" s="70"/>
      <c r="E610" s="110"/>
      <c r="F610" s="72"/>
      <c r="G610" s="116"/>
      <c r="H610" s="116"/>
    </row>
    <row r="611" spans="1:8" s="33" customFormat="1" x14ac:dyDescent="0.3">
      <c r="A611" s="275"/>
      <c r="B611" s="275"/>
      <c r="C611" s="86"/>
      <c r="D611" s="70"/>
      <c r="E611" s="110"/>
      <c r="F611" s="72"/>
      <c r="G611" s="116"/>
      <c r="H611" s="116"/>
    </row>
    <row r="612" spans="1:8" s="33" customFormat="1" x14ac:dyDescent="0.3">
      <c r="A612" s="275"/>
      <c r="B612" s="275"/>
      <c r="C612" s="86"/>
      <c r="D612" s="70"/>
      <c r="E612" s="110"/>
      <c r="F612" s="72"/>
      <c r="G612" s="116"/>
      <c r="H612" s="116"/>
    </row>
    <row r="613" spans="1:8" s="33" customFormat="1" x14ac:dyDescent="0.3">
      <c r="A613" s="275"/>
      <c r="B613" s="275"/>
      <c r="C613" s="86"/>
      <c r="D613" s="70"/>
      <c r="E613" s="110"/>
      <c r="F613" s="72"/>
      <c r="G613" s="116"/>
      <c r="H613" s="116"/>
    </row>
    <row r="614" spans="1:8" s="33" customFormat="1" x14ac:dyDescent="0.3">
      <c r="A614" s="275"/>
      <c r="B614" s="275"/>
      <c r="C614" s="86"/>
      <c r="D614" s="70"/>
      <c r="E614" s="110"/>
      <c r="F614" s="72"/>
      <c r="G614" s="116"/>
      <c r="H614" s="116"/>
    </row>
    <row r="615" spans="1:8" s="33" customFormat="1" x14ac:dyDescent="0.3">
      <c r="A615" s="275"/>
      <c r="B615" s="275"/>
      <c r="C615" s="86"/>
      <c r="D615" s="70"/>
      <c r="E615" s="110"/>
      <c r="F615" s="72"/>
      <c r="G615" s="116"/>
      <c r="H615" s="116"/>
    </row>
    <row r="616" spans="1:8" s="33" customFormat="1" x14ac:dyDescent="0.3">
      <c r="A616" s="275"/>
      <c r="B616" s="275"/>
      <c r="C616" s="86"/>
      <c r="D616" s="70"/>
      <c r="E616" s="110"/>
      <c r="F616" s="72"/>
      <c r="G616" s="116"/>
      <c r="H616" s="116"/>
    </row>
    <row r="617" spans="1:8" s="33" customFormat="1" x14ac:dyDescent="0.3">
      <c r="A617" s="275"/>
      <c r="B617" s="275"/>
      <c r="C617" s="86"/>
      <c r="D617" s="70"/>
      <c r="E617" s="110"/>
      <c r="F617" s="72"/>
      <c r="G617" s="116"/>
      <c r="H617" s="116"/>
    </row>
    <row r="618" spans="1:8" s="33" customFormat="1" x14ac:dyDescent="0.3">
      <c r="A618" s="275"/>
      <c r="B618" s="275"/>
      <c r="C618" s="86"/>
      <c r="D618" s="70"/>
      <c r="E618" s="110"/>
      <c r="F618" s="72"/>
      <c r="G618" s="116"/>
      <c r="H618" s="116"/>
    </row>
    <row r="619" spans="1:8" s="33" customFormat="1" x14ac:dyDescent="0.3">
      <c r="A619" s="275"/>
      <c r="B619" s="275"/>
      <c r="C619" s="86"/>
      <c r="D619" s="70"/>
      <c r="E619" s="110"/>
      <c r="F619" s="72"/>
      <c r="G619" s="116"/>
      <c r="H619" s="116"/>
    </row>
    <row r="620" spans="1:8" s="33" customFormat="1" x14ac:dyDescent="0.3">
      <c r="A620" s="275"/>
      <c r="B620" s="275"/>
      <c r="C620" s="86"/>
      <c r="D620" s="70"/>
      <c r="E620" s="110"/>
      <c r="F620" s="72"/>
      <c r="G620" s="116"/>
      <c r="H620" s="116"/>
    </row>
    <row r="621" spans="1:8" s="33" customFormat="1" x14ac:dyDescent="0.3">
      <c r="A621" s="275"/>
      <c r="B621" s="275"/>
      <c r="C621" s="86"/>
      <c r="D621" s="70"/>
      <c r="E621" s="110"/>
      <c r="F621" s="72"/>
      <c r="G621" s="116"/>
      <c r="H621" s="116"/>
    </row>
    <row r="622" spans="1:8" s="33" customFormat="1" x14ac:dyDescent="0.3">
      <c r="A622" s="275"/>
      <c r="B622" s="275"/>
      <c r="C622" s="86"/>
      <c r="D622" s="70"/>
      <c r="E622" s="110"/>
      <c r="F622" s="72"/>
      <c r="G622" s="116"/>
      <c r="H622" s="116"/>
    </row>
    <row r="623" spans="1:8" s="33" customFormat="1" x14ac:dyDescent="0.3">
      <c r="A623" s="275"/>
      <c r="B623" s="275"/>
      <c r="C623" s="86"/>
      <c r="D623" s="70"/>
      <c r="E623" s="110"/>
      <c r="F623" s="72"/>
      <c r="G623" s="116"/>
      <c r="H623" s="116"/>
    </row>
    <row r="624" spans="1:8" s="33" customFormat="1" x14ac:dyDescent="0.3">
      <c r="A624" s="275"/>
      <c r="B624" s="275"/>
      <c r="C624" s="86"/>
      <c r="D624" s="70"/>
      <c r="E624" s="110"/>
      <c r="F624" s="72"/>
      <c r="G624" s="116"/>
      <c r="H624" s="116"/>
    </row>
    <row r="625" spans="1:8" s="33" customFormat="1" x14ac:dyDescent="0.3">
      <c r="A625" s="275"/>
      <c r="B625" s="275"/>
      <c r="C625" s="86"/>
      <c r="D625" s="70"/>
      <c r="E625" s="110"/>
      <c r="F625" s="72"/>
      <c r="G625" s="116"/>
      <c r="H625" s="116"/>
    </row>
    <row r="626" spans="1:8" s="33" customFormat="1" x14ac:dyDescent="0.3">
      <c r="A626" s="275"/>
      <c r="B626" s="275"/>
      <c r="C626" s="86"/>
      <c r="D626" s="70"/>
      <c r="E626" s="110"/>
      <c r="F626" s="72"/>
      <c r="G626" s="116"/>
      <c r="H626" s="116"/>
    </row>
    <row r="627" spans="1:8" s="33" customFormat="1" x14ac:dyDescent="0.3">
      <c r="A627" s="275"/>
      <c r="B627" s="275"/>
      <c r="C627" s="86"/>
      <c r="D627" s="70"/>
      <c r="E627" s="110"/>
      <c r="F627" s="72"/>
      <c r="G627" s="116"/>
      <c r="H627" s="116"/>
    </row>
    <row r="628" spans="1:8" s="33" customFormat="1" x14ac:dyDescent="0.3">
      <c r="A628" s="275"/>
      <c r="B628" s="275"/>
      <c r="C628" s="86"/>
      <c r="D628" s="70"/>
      <c r="E628" s="110"/>
      <c r="F628" s="72"/>
      <c r="G628" s="116"/>
      <c r="H628" s="116"/>
    </row>
    <row r="629" spans="1:8" s="33" customFormat="1" x14ac:dyDescent="0.3">
      <c r="A629" s="275"/>
      <c r="B629" s="275"/>
      <c r="C629" s="86"/>
      <c r="D629" s="70"/>
      <c r="E629" s="110"/>
      <c r="F629" s="72"/>
      <c r="G629" s="116"/>
      <c r="H629" s="116"/>
    </row>
    <row r="630" spans="1:8" s="33" customFormat="1" x14ac:dyDescent="0.3">
      <c r="A630" s="275"/>
      <c r="B630" s="275"/>
      <c r="C630" s="86"/>
      <c r="D630" s="70"/>
      <c r="E630" s="110"/>
      <c r="F630" s="72"/>
      <c r="G630" s="116"/>
      <c r="H630" s="116"/>
    </row>
    <row r="631" spans="1:8" s="33" customFormat="1" x14ac:dyDescent="0.3">
      <c r="A631" s="275"/>
      <c r="B631" s="275"/>
      <c r="C631" s="86"/>
      <c r="D631" s="70"/>
      <c r="E631" s="110"/>
      <c r="F631" s="72"/>
      <c r="G631" s="116"/>
      <c r="H631" s="116"/>
    </row>
    <row r="632" spans="1:8" s="33" customFormat="1" x14ac:dyDescent="0.3">
      <c r="A632" s="275"/>
      <c r="B632" s="275"/>
      <c r="C632" s="86"/>
      <c r="D632" s="70"/>
      <c r="E632" s="110"/>
      <c r="F632" s="72"/>
      <c r="G632" s="116"/>
      <c r="H632" s="116"/>
    </row>
    <row r="633" spans="1:8" s="33" customFormat="1" x14ac:dyDescent="0.3">
      <c r="A633" s="275"/>
      <c r="B633" s="275"/>
      <c r="C633" s="86"/>
      <c r="D633" s="70"/>
      <c r="E633" s="110"/>
      <c r="F633" s="72"/>
      <c r="G633" s="116"/>
      <c r="H633" s="116"/>
    </row>
    <row r="634" spans="1:8" s="33" customFormat="1" x14ac:dyDescent="0.3">
      <c r="A634" s="275"/>
      <c r="B634" s="275"/>
      <c r="C634" s="86"/>
      <c r="D634" s="70"/>
      <c r="E634" s="110"/>
      <c r="F634" s="72"/>
      <c r="G634" s="116"/>
      <c r="H634" s="116"/>
    </row>
    <row r="635" spans="1:8" s="33" customFormat="1" x14ac:dyDescent="0.3">
      <c r="A635" s="275"/>
      <c r="B635" s="275"/>
      <c r="C635" s="86"/>
      <c r="D635" s="70"/>
      <c r="E635" s="110"/>
      <c r="F635" s="72"/>
      <c r="G635" s="116"/>
      <c r="H635" s="116"/>
    </row>
    <row r="636" spans="1:8" s="33" customFormat="1" x14ac:dyDescent="0.3">
      <c r="A636" s="275"/>
      <c r="B636" s="275"/>
      <c r="C636" s="86"/>
      <c r="D636" s="70"/>
      <c r="E636" s="110"/>
      <c r="F636" s="72"/>
      <c r="G636" s="116"/>
      <c r="H636" s="116"/>
    </row>
    <row r="637" spans="1:8" s="33" customFormat="1" x14ac:dyDescent="0.3">
      <c r="A637" s="275"/>
      <c r="B637" s="275"/>
      <c r="C637" s="86"/>
      <c r="D637" s="70"/>
      <c r="E637" s="110"/>
      <c r="F637" s="72"/>
      <c r="G637" s="116"/>
      <c r="H637" s="116"/>
    </row>
    <row r="638" spans="1:8" s="33" customFormat="1" x14ac:dyDescent="0.3">
      <c r="A638" s="275"/>
      <c r="B638" s="275"/>
      <c r="C638" s="86"/>
      <c r="D638" s="70"/>
      <c r="E638" s="110"/>
      <c r="F638" s="72"/>
      <c r="G638" s="116"/>
      <c r="H638" s="116"/>
    </row>
    <row r="639" spans="1:8" s="33" customFormat="1" x14ac:dyDescent="0.3">
      <c r="A639" s="275"/>
      <c r="B639" s="275"/>
      <c r="C639" s="86"/>
      <c r="D639" s="70"/>
      <c r="E639" s="110"/>
      <c r="F639" s="72"/>
      <c r="G639" s="116"/>
      <c r="H639" s="116"/>
    </row>
    <row r="640" spans="1:8" s="33" customFormat="1" x14ac:dyDescent="0.3">
      <c r="A640" s="275"/>
      <c r="B640" s="275"/>
      <c r="C640" s="86"/>
      <c r="D640" s="70"/>
      <c r="E640" s="110"/>
      <c r="F640" s="72"/>
      <c r="G640" s="116"/>
      <c r="H640" s="116"/>
    </row>
    <row r="641" spans="1:8" s="33" customFormat="1" x14ac:dyDescent="0.3">
      <c r="A641" s="275"/>
      <c r="B641" s="275"/>
      <c r="C641" s="86"/>
      <c r="D641" s="70"/>
      <c r="E641" s="110"/>
      <c r="F641" s="72"/>
      <c r="G641" s="116"/>
      <c r="H641" s="116"/>
    </row>
    <row r="642" spans="1:8" s="33" customFormat="1" x14ac:dyDescent="0.3">
      <c r="A642" s="275"/>
      <c r="B642" s="275"/>
      <c r="C642" s="86"/>
      <c r="D642" s="70"/>
      <c r="E642" s="110"/>
      <c r="F642" s="72"/>
      <c r="G642" s="116"/>
      <c r="H642" s="116"/>
    </row>
    <row r="643" spans="1:8" s="33" customFormat="1" x14ac:dyDescent="0.3">
      <c r="A643" s="275"/>
      <c r="B643" s="275"/>
      <c r="C643" s="86"/>
      <c r="D643" s="70"/>
      <c r="E643" s="110"/>
      <c r="F643" s="72"/>
      <c r="G643" s="116"/>
      <c r="H643" s="116"/>
    </row>
    <row r="644" spans="1:8" s="33" customFormat="1" x14ac:dyDescent="0.3">
      <c r="A644" s="275"/>
      <c r="B644" s="275"/>
      <c r="C644" s="86"/>
      <c r="D644" s="70"/>
      <c r="E644" s="110"/>
      <c r="F644" s="72"/>
      <c r="G644" s="116"/>
      <c r="H644" s="116"/>
    </row>
    <row r="645" spans="1:8" s="33" customFormat="1" x14ac:dyDescent="0.3">
      <c r="A645" s="275"/>
      <c r="B645" s="275"/>
      <c r="C645" s="86"/>
      <c r="D645" s="70"/>
      <c r="E645" s="110"/>
      <c r="F645" s="72"/>
      <c r="G645" s="116"/>
      <c r="H645" s="116"/>
    </row>
    <row r="646" spans="1:8" s="33" customFormat="1" x14ac:dyDescent="0.3">
      <c r="A646" s="275"/>
      <c r="B646" s="275"/>
      <c r="C646" s="86"/>
      <c r="D646" s="70"/>
      <c r="E646" s="110"/>
      <c r="F646" s="72"/>
      <c r="G646" s="116"/>
      <c r="H646" s="116"/>
    </row>
    <row r="647" spans="1:8" s="33" customFormat="1" x14ac:dyDescent="0.3">
      <c r="A647" s="275"/>
      <c r="B647" s="275"/>
      <c r="C647" s="86"/>
      <c r="D647" s="70"/>
      <c r="E647" s="110"/>
      <c r="F647" s="72"/>
      <c r="G647" s="116"/>
      <c r="H647" s="116"/>
    </row>
    <row r="648" spans="1:8" s="33" customFormat="1" x14ac:dyDescent="0.3">
      <c r="A648" s="275"/>
      <c r="B648" s="275"/>
      <c r="C648" s="86"/>
      <c r="D648" s="70"/>
      <c r="E648" s="110"/>
      <c r="F648" s="72"/>
      <c r="G648" s="116"/>
      <c r="H648" s="116"/>
    </row>
    <row r="649" spans="1:8" s="33" customFormat="1" x14ac:dyDescent="0.3">
      <c r="A649" s="275"/>
      <c r="B649" s="275"/>
      <c r="C649" s="86"/>
      <c r="D649" s="70"/>
      <c r="E649" s="110"/>
      <c r="F649" s="72"/>
      <c r="G649" s="116"/>
      <c r="H649" s="116"/>
    </row>
    <row r="650" spans="1:8" s="33" customFormat="1" x14ac:dyDescent="0.3">
      <c r="A650" s="275"/>
      <c r="B650" s="275"/>
      <c r="C650" s="86"/>
      <c r="D650" s="70"/>
      <c r="E650" s="110"/>
      <c r="F650" s="72"/>
      <c r="G650" s="116"/>
      <c r="H650" s="116"/>
    </row>
    <row r="651" spans="1:8" s="33" customFormat="1" x14ac:dyDescent="0.3">
      <c r="A651" s="275"/>
      <c r="B651" s="275"/>
      <c r="C651" s="86"/>
      <c r="D651" s="70"/>
      <c r="E651" s="110"/>
      <c r="F651" s="72"/>
      <c r="G651" s="116"/>
      <c r="H651" s="116"/>
    </row>
    <row r="652" spans="1:8" s="33" customFormat="1" x14ac:dyDescent="0.3">
      <c r="A652" s="275"/>
      <c r="B652" s="275"/>
      <c r="C652" s="86"/>
      <c r="D652" s="70"/>
      <c r="E652" s="110"/>
      <c r="F652" s="72"/>
      <c r="G652" s="116"/>
      <c r="H652" s="116"/>
    </row>
    <row r="653" spans="1:8" s="33" customFormat="1" x14ac:dyDescent="0.3">
      <c r="A653" s="275"/>
      <c r="B653" s="275"/>
      <c r="C653" s="86"/>
      <c r="D653" s="70"/>
      <c r="E653" s="110"/>
      <c r="F653" s="72"/>
      <c r="G653" s="116"/>
      <c r="H653" s="116"/>
    </row>
    <row r="654" spans="1:8" s="33" customFormat="1" x14ac:dyDescent="0.3">
      <c r="A654" s="275"/>
      <c r="B654" s="275"/>
      <c r="C654" s="86"/>
      <c r="D654" s="70"/>
      <c r="E654" s="110"/>
      <c r="F654" s="72"/>
      <c r="G654" s="116"/>
      <c r="H654" s="116"/>
    </row>
    <row r="655" spans="1:8" s="33" customFormat="1" x14ac:dyDescent="0.3">
      <c r="A655" s="275"/>
      <c r="B655" s="275"/>
      <c r="C655" s="86"/>
      <c r="D655" s="70"/>
      <c r="E655" s="110"/>
      <c r="F655" s="72"/>
      <c r="G655" s="116"/>
      <c r="H655" s="116"/>
    </row>
    <row r="656" spans="1:8" s="33" customFormat="1" x14ac:dyDescent="0.3">
      <c r="A656" s="275"/>
      <c r="B656" s="275"/>
      <c r="C656" s="86"/>
      <c r="D656" s="70"/>
      <c r="E656" s="110"/>
      <c r="F656" s="72"/>
      <c r="G656" s="116"/>
      <c r="H656" s="116"/>
    </row>
    <row r="657" spans="1:8" s="33" customFormat="1" x14ac:dyDescent="0.3">
      <c r="A657" s="275"/>
      <c r="B657" s="275"/>
      <c r="C657" s="86"/>
      <c r="D657" s="70"/>
      <c r="E657" s="110"/>
      <c r="F657" s="72"/>
      <c r="G657" s="116"/>
      <c r="H657" s="116"/>
    </row>
    <row r="658" spans="1:8" s="33" customFormat="1" x14ac:dyDescent="0.3">
      <c r="A658" s="275"/>
      <c r="B658" s="275"/>
      <c r="C658" s="86"/>
      <c r="D658" s="70"/>
      <c r="E658" s="110"/>
      <c r="F658" s="72"/>
      <c r="G658" s="116"/>
      <c r="H658" s="116"/>
    </row>
    <row r="659" spans="1:8" s="33" customFormat="1" x14ac:dyDescent="0.3">
      <c r="A659" s="275"/>
      <c r="B659" s="275"/>
      <c r="C659" s="86"/>
      <c r="D659" s="70"/>
      <c r="E659" s="110"/>
      <c r="F659" s="72"/>
      <c r="G659" s="116"/>
      <c r="H659" s="116"/>
    </row>
    <row r="660" spans="1:8" s="33" customFormat="1" x14ac:dyDescent="0.3">
      <c r="A660" s="275"/>
      <c r="B660" s="275"/>
      <c r="C660" s="86"/>
      <c r="D660" s="70"/>
      <c r="E660" s="110"/>
      <c r="F660" s="72"/>
      <c r="G660" s="116"/>
      <c r="H660" s="116"/>
    </row>
    <row r="661" spans="1:8" s="33" customFormat="1" x14ac:dyDescent="0.3">
      <c r="A661" s="275"/>
      <c r="B661" s="275"/>
      <c r="C661" s="86"/>
      <c r="D661" s="70"/>
      <c r="E661" s="110"/>
      <c r="F661" s="72"/>
      <c r="G661" s="116"/>
      <c r="H661" s="116"/>
    </row>
    <row r="662" spans="1:8" s="33" customFormat="1" x14ac:dyDescent="0.3">
      <c r="A662" s="275"/>
      <c r="B662" s="275"/>
      <c r="C662" s="86"/>
      <c r="D662" s="70"/>
      <c r="E662" s="110"/>
      <c r="F662" s="72"/>
      <c r="G662" s="116"/>
      <c r="H662" s="116"/>
    </row>
    <row r="663" spans="1:8" s="33" customFormat="1" x14ac:dyDescent="0.3">
      <c r="A663" s="275"/>
      <c r="B663" s="275"/>
      <c r="C663" s="86"/>
      <c r="D663" s="70"/>
      <c r="E663" s="110"/>
      <c r="F663" s="72"/>
      <c r="G663" s="116"/>
      <c r="H663" s="116"/>
    </row>
    <row r="664" spans="1:8" s="33" customFormat="1" x14ac:dyDescent="0.3">
      <c r="A664" s="275"/>
      <c r="B664" s="275"/>
      <c r="C664" s="86"/>
      <c r="D664" s="70"/>
      <c r="E664" s="110"/>
      <c r="F664" s="72"/>
      <c r="G664" s="116"/>
      <c r="H664" s="116"/>
    </row>
    <row r="665" spans="1:8" s="33" customFormat="1" x14ac:dyDescent="0.3">
      <c r="A665" s="275"/>
      <c r="B665" s="275"/>
      <c r="C665" s="86"/>
      <c r="D665" s="70"/>
      <c r="E665" s="110"/>
      <c r="F665" s="72"/>
      <c r="G665" s="116"/>
      <c r="H665" s="116"/>
    </row>
    <row r="666" spans="1:8" s="33" customFormat="1" x14ac:dyDescent="0.3">
      <c r="A666" s="275"/>
      <c r="B666" s="275"/>
      <c r="C666" s="86"/>
      <c r="D666" s="70"/>
      <c r="E666" s="110"/>
      <c r="F666" s="72"/>
      <c r="G666" s="116"/>
      <c r="H666" s="116"/>
    </row>
    <row r="667" spans="1:8" s="33" customFormat="1" x14ac:dyDescent="0.3">
      <c r="A667" s="275"/>
      <c r="B667" s="275"/>
      <c r="C667" s="86"/>
      <c r="D667" s="70"/>
      <c r="E667" s="110"/>
      <c r="F667" s="72"/>
      <c r="G667" s="116"/>
      <c r="H667" s="116"/>
    </row>
    <row r="668" spans="1:8" s="33" customFormat="1" x14ac:dyDescent="0.3">
      <c r="A668" s="275"/>
      <c r="B668" s="275"/>
      <c r="C668" s="86"/>
      <c r="D668" s="70"/>
      <c r="E668" s="110"/>
      <c r="F668" s="72"/>
      <c r="G668" s="116"/>
      <c r="H668" s="116"/>
    </row>
    <row r="669" spans="1:8" s="33" customFormat="1" x14ac:dyDescent="0.3">
      <c r="A669" s="275"/>
      <c r="B669" s="275"/>
      <c r="C669" s="86"/>
      <c r="D669" s="70"/>
      <c r="E669" s="110"/>
      <c r="F669" s="72"/>
      <c r="G669" s="116"/>
      <c r="H669" s="116"/>
    </row>
    <row r="670" spans="1:8" s="33" customFormat="1" x14ac:dyDescent="0.3">
      <c r="A670" s="275"/>
      <c r="B670" s="275"/>
      <c r="C670" s="86"/>
      <c r="D670" s="70"/>
      <c r="E670" s="110"/>
      <c r="F670" s="72"/>
      <c r="G670" s="116"/>
      <c r="H670" s="116"/>
    </row>
    <row r="671" spans="1:8" s="33" customFormat="1" x14ac:dyDescent="0.3">
      <c r="A671" s="275"/>
      <c r="B671" s="275"/>
      <c r="C671" s="86"/>
      <c r="D671" s="70"/>
      <c r="E671" s="110"/>
      <c r="F671" s="72"/>
      <c r="G671" s="116"/>
      <c r="H671" s="116"/>
    </row>
    <row r="672" spans="1:8" s="33" customFormat="1" x14ac:dyDescent="0.3">
      <c r="A672" s="275"/>
      <c r="B672" s="275"/>
      <c r="C672" s="86"/>
      <c r="D672" s="70"/>
      <c r="E672" s="110"/>
      <c r="F672" s="72"/>
      <c r="G672" s="116"/>
      <c r="H672" s="116"/>
    </row>
    <row r="673" spans="1:8" s="33" customFormat="1" x14ac:dyDescent="0.3">
      <c r="A673" s="275"/>
      <c r="B673" s="275"/>
      <c r="C673" s="86"/>
      <c r="D673" s="70"/>
      <c r="E673" s="110"/>
      <c r="F673" s="72"/>
      <c r="G673" s="116"/>
      <c r="H673" s="116"/>
    </row>
    <row r="674" spans="1:8" s="33" customFormat="1" x14ac:dyDescent="0.3">
      <c r="A674" s="275"/>
      <c r="B674" s="275"/>
      <c r="C674" s="86"/>
      <c r="D674" s="70"/>
      <c r="E674" s="110"/>
      <c r="F674" s="72"/>
      <c r="G674" s="116"/>
      <c r="H674" s="116"/>
    </row>
    <row r="675" spans="1:8" s="33" customFormat="1" x14ac:dyDescent="0.3">
      <c r="A675" s="275"/>
      <c r="B675" s="275"/>
      <c r="C675" s="86"/>
      <c r="D675" s="70"/>
      <c r="E675" s="110"/>
      <c r="F675" s="72"/>
      <c r="G675" s="116"/>
      <c r="H675" s="116"/>
    </row>
    <row r="676" spans="1:8" s="33" customFormat="1" x14ac:dyDescent="0.3">
      <c r="A676" s="275"/>
      <c r="B676" s="275"/>
      <c r="C676" s="86"/>
      <c r="D676" s="70"/>
      <c r="E676" s="110"/>
      <c r="F676" s="72"/>
      <c r="G676" s="116"/>
      <c r="H676" s="116"/>
    </row>
    <row r="677" spans="1:8" s="33" customFormat="1" x14ac:dyDescent="0.3">
      <c r="A677" s="275"/>
      <c r="B677" s="275"/>
      <c r="C677" s="86"/>
      <c r="D677" s="70"/>
      <c r="E677" s="110"/>
      <c r="F677" s="72"/>
      <c r="G677" s="116"/>
      <c r="H677" s="116"/>
    </row>
    <row r="678" spans="1:8" s="33" customFormat="1" x14ac:dyDescent="0.3">
      <c r="A678" s="275"/>
      <c r="B678" s="275"/>
      <c r="C678" s="86"/>
      <c r="D678" s="70"/>
      <c r="E678" s="110"/>
      <c r="F678" s="72"/>
      <c r="G678" s="116"/>
      <c r="H678" s="116"/>
    </row>
    <row r="679" spans="1:8" s="33" customFormat="1" x14ac:dyDescent="0.3">
      <c r="A679" s="275"/>
      <c r="B679" s="275"/>
      <c r="C679" s="86"/>
      <c r="D679" s="70"/>
      <c r="E679" s="110"/>
      <c r="F679" s="72"/>
      <c r="G679" s="116"/>
      <c r="H679" s="116"/>
    </row>
    <row r="680" spans="1:8" s="33" customFormat="1" x14ac:dyDescent="0.3">
      <c r="A680" s="275"/>
      <c r="B680" s="275"/>
      <c r="C680" s="86"/>
      <c r="D680" s="70"/>
      <c r="E680" s="110"/>
      <c r="F680" s="72"/>
      <c r="G680" s="116"/>
      <c r="H680" s="116"/>
    </row>
    <row r="681" spans="1:8" s="33" customFormat="1" x14ac:dyDescent="0.3">
      <c r="A681" s="275"/>
      <c r="B681" s="275"/>
      <c r="C681" s="86"/>
      <c r="D681" s="70"/>
      <c r="E681" s="110"/>
      <c r="F681" s="72"/>
      <c r="G681" s="116"/>
      <c r="H681" s="116"/>
    </row>
    <row r="682" spans="1:8" s="33" customFormat="1" x14ac:dyDescent="0.3">
      <c r="A682" s="275"/>
      <c r="B682" s="275"/>
      <c r="C682" s="86"/>
      <c r="D682" s="70"/>
      <c r="E682" s="110"/>
      <c r="F682" s="72"/>
      <c r="G682" s="116"/>
      <c r="H682" s="116"/>
    </row>
    <row r="683" spans="1:8" s="33" customFormat="1" x14ac:dyDescent="0.3">
      <c r="A683" s="275"/>
      <c r="B683" s="275"/>
      <c r="C683" s="86"/>
      <c r="D683" s="70"/>
      <c r="E683" s="110"/>
      <c r="F683" s="72"/>
      <c r="G683" s="116"/>
      <c r="H683" s="116"/>
    </row>
    <row r="684" spans="1:8" s="33" customFormat="1" x14ac:dyDescent="0.3">
      <c r="A684" s="275"/>
      <c r="B684" s="275"/>
      <c r="C684" s="86"/>
      <c r="D684" s="70"/>
      <c r="E684" s="110"/>
      <c r="F684" s="72"/>
      <c r="G684" s="116"/>
      <c r="H684" s="116"/>
    </row>
    <row r="685" spans="1:8" s="33" customFormat="1" x14ac:dyDescent="0.3">
      <c r="A685" s="275"/>
      <c r="B685" s="275"/>
      <c r="C685" s="86"/>
      <c r="D685" s="70"/>
      <c r="E685" s="110"/>
      <c r="F685" s="72"/>
      <c r="G685" s="116"/>
      <c r="H685" s="116"/>
    </row>
    <row r="686" spans="1:8" s="33" customFormat="1" x14ac:dyDescent="0.3">
      <c r="A686" s="275"/>
      <c r="B686" s="275"/>
      <c r="C686" s="86"/>
      <c r="D686" s="70"/>
      <c r="E686" s="110"/>
      <c r="F686" s="72"/>
      <c r="G686" s="116"/>
      <c r="H686" s="116"/>
    </row>
    <row r="687" spans="1:8" s="33" customFormat="1" x14ac:dyDescent="0.3">
      <c r="A687" s="275"/>
      <c r="B687" s="275"/>
      <c r="C687" s="86"/>
      <c r="D687" s="70"/>
      <c r="E687" s="110"/>
      <c r="F687" s="72"/>
      <c r="G687" s="116"/>
      <c r="H687" s="116"/>
    </row>
    <row r="688" spans="1:8" s="33" customFormat="1" x14ac:dyDescent="0.3">
      <c r="A688" s="275"/>
      <c r="B688" s="275"/>
      <c r="C688" s="86"/>
      <c r="D688" s="70"/>
      <c r="E688" s="110"/>
      <c r="F688" s="72"/>
      <c r="G688" s="116"/>
      <c r="H688" s="116"/>
    </row>
    <row r="689" spans="1:8" s="33" customFormat="1" x14ac:dyDescent="0.3">
      <c r="A689" s="275"/>
      <c r="B689" s="275"/>
      <c r="C689" s="86"/>
      <c r="D689" s="70"/>
      <c r="E689" s="110"/>
      <c r="F689" s="72"/>
      <c r="G689" s="116"/>
      <c r="H689" s="116"/>
    </row>
    <row r="690" spans="1:8" s="33" customFormat="1" x14ac:dyDescent="0.3">
      <c r="A690" s="275"/>
      <c r="B690" s="275"/>
      <c r="C690" s="86"/>
      <c r="D690" s="70"/>
      <c r="E690" s="110"/>
      <c r="F690" s="72"/>
      <c r="G690" s="116"/>
      <c r="H690" s="116"/>
    </row>
    <row r="691" spans="1:8" s="33" customFormat="1" x14ac:dyDescent="0.3">
      <c r="A691" s="275"/>
      <c r="B691" s="275"/>
      <c r="C691" s="86"/>
      <c r="D691" s="70"/>
      <c r="E691" s="110"/>
      <c r="F691" s="72"/>
      <c r="G691" s="116"/>
      <c r="H691" s="116"/>
    </row>
    <row r="692" spans="1:8" s="33" customFormat="1" x14ac:dyDescent="0.3">
      <c r="A692" s="275"/>
      <c r="B692" s="275"/>
      <c r="C692" s="86"/>
      <c r="D692" s="70"/>
      <c r="E692" s="110"/>
      <c r="F692" s="72"/>
      <c r="G692" s="116"/>
      <c r="H692" s="116"/>
    </row>
    <row r="693" spans="1:8" s="33" customFormat="1" x14ac:dyDescent="0.3">
      <c r="A693" s="275"/>
      <c r="B693" s="275"/>
      <c r="C693" s="86"/>
      <c r="D693" s="70"/>
      <c r="E693" s="110"/>
      <c r="F693" s="72"/>
      <c r="G693" s="116"/>
      <c r="H693" s="116"/>
    </row>
    <row r="694" spans="1:8" s="33" customFormat="1" x14ac:dyDescent="0.3">
      <c r="A694" s="275"/>
      <c r="B694" s="275"/>
      <c r="C694" s="86"/>
      <c r="D694" s="70"/>
      <c r="E694" s="110"/>
      <c r="F694" s="72"/>
      <c r="G694" s="116"/>
      <c r="H694" s="116"/>
    </row>
    <row r="695" spans="1:8" s="33" customFormat="1" x14ac:dyDescent="0.3">
      <c r="A695" s="275"/>
      <c r="B695" s="275"/>
      <c r="C695" s="86"/>
      <c r="D695" s="70"/>
      <c r="E695" s="110"/>
      <c r="F695" s="72"/>
      <c r="G695" s="116"/>
      <c r="H695" s="116"/>
    </row>
    <row r="696" spans="1:8" s="33" customFormat="1" x14ac:dyDescent="0.3">
      <c r="A696" s="275"/>
      <c r="B696" s="275"/>
      <c r="C696" s="86"/>
      <c r="D696" s="70"/>
      <c r="E696" s="110"/>
      <c r="F696" s="72"/>
      <c r="G696" s="116"/>
      <c r="H696" s="116"/>
    </row>
    <row r="697" spans="1:8" s="33" customFormat="1" x14ac:dyDescent="0.3">
      <c r="A697" s="275"/>
      <c r="B697" s="275"/>
      <c r="C697" s="86"/>
      <c r="D697" s="70"/>
      <c r="E697" s="110"/>
      <c r="F697" s="72"/>
      <c r="G697" s="116"/>
      <c r="H697" s="116"/>
    </row>
    <row r="698" spans="1:8" s="33" customFormat="1" x14ac:dyDescent="0.3">
      <c r="A698" s="275"/>
      <c r="B698" s="275"/>
      <c r="C698" s="86"/>
      <c r="D698" s="70"/>
      <c r="E698" s="110"/>
      <c r="F698" s="72"/>
      <c r="G698" s="116"/>
      <c r="H698" s="116"/>
    </row>
    <row r="699" spans="1:8" s="33" customFormat="1" x14ac:dyDescent="0.3">
      <c r="A699" s="275"/>
      <c r="B699" s="275"/>
      <c r="C699" s="86"/>
      <c r="D699" s="70"/>
      <c r="E699" s="110"/>
      <c r="F699" s="72"/>
      <c r="G699" s="116"/>
      <c r="H699" s="116"/>
    </row>
    <row r="700" spans="1:8" s="33" customFormat="1" x14ac:dyDescent="0.3">
      <c r="A700" s="275"/>
      <c r="B700" s="275"/>
      <c r="C700" s="86"/>
      <c r="D700" s="70"/>
      <c r="E700" s="110"/>
      <c r="F700" s="72"/>
      <c r="G700" s="116"/>
      <c r="H700" s="116"/>
    </row>
    <row r="701" spans="1:8" s="33" customFormat="1" x14ac:dyDescent="0.3">
      <c r="A701" s="275"/>
      <c r="B701" s="275"/>
      <c r="C701" s="86"/>
      <c r="D701" s="70"/>
      <c r="E701" s="110"/>
      <c r="F701" s="72"/>
      <c r="G701" s="116"/>
      <c r="H701" s="116"/>
    </row>
    <row r="702" spans="1:8" s="33" customFormat="1" x14ac:dyDescent="0.3">
      <c r="A702" s="275"/>
      <c r="B702" s="275"/>
      <c r="C702" s="86"/>
      <c r="D702" s="70"/>
      <c r="E702" s="110"/>
      <c r="F702" s="72"/>
      <c r="G702" s="116"/>
      <c r="H702" s="116"/>
    </row>
    <row r="703" spans="1:8" s="33" customFormat="1" x14ac:dyDescent="0.3">
      <c r="A703" s="275"/>
      <c r="B703" s="275"/>
      <c r="C703" s="86"/>
      <c r="D703" s="70"/>
      <c r="E703" s="110"/>
      <c r="F703" s="72"/>
      <c r="G703" s="116"/>
      <c r="H703" s="116"/>
    </row>
    <row r="704" spans="1:8" s="33" customFormat="1" x14ac:dyDescent="0.3">
      <c r="A704" s="275"/>
      <c r="B704" s="275"/>
      <c r="C704" s="86"/>
      <c r="D704" s="70"/>
      <c r="E704" s="110"/>
      <c r="F704" s="72"/>
      <c r="G704" s="116"/>
      <c r="H704" s="116"/>
    </row>
    <row r="705" spans="1:8" s="33" customFormat="1" x14ac:dyDescent="0.3">
      <c r="A705" s="275"/>
      <c r="B705" s="275"/>
      <c r="C705" s="86"/>
      <c r="D705" s="70"/>
      <c r="E705" s="110"/>
      <c r="F705" s="72"/>
      <c r="G705" s="116"/>
      <c r="H705" s="116"/>
    </row>
    <row r="706" spans="1:8" s="33" customFormat="1" x14ac:dyDescent="0.3">
      <c r="A706" s="275"/>
      <c r="B706" s="275"/>
      <c r="C706" s="86"/>
      <c r="D706" s="70"/>
      <c r="E706" s="110"/>
      <c r="F706" s="72"/>
      <c r="G706" s="116"/>
      <c r="H706" s="116"/>
    </row>
    <row r="707" spans="1:8" s="33" customFormat="1" x14ac:dyDescent="0.3">
      <c r="A707" s="275"/>
      <c r="B707" s="275"/>
      <c r="C707" s="86"/>
      <c r="D707" s="70"/>
      <c r="E707" s="110"/>
      <c r="F707" s="72"/>
      <c r="G707" s="116"/>
      <c r="H707" s="116"/>
    </row>
    <row r="708" spans="1:8" s="33" customFormat="1" x14ac:dyDescent="0.3">
      <c r="A708" s="275"/>
      <c r="B708" s="275"/>
      <c r="C708" s="86"/>
      <c r="D708" s="70"/>
      <c r="E708" s="110"/>
      <c r="F708" s="72"/>
      <c r="G708" s="116"/>
      <c r="H708" s="116"/>
    </row>
    <row r="709" spans="1:8" s="33" customFormat="1" x14ac:dyDescent="0.3">
      <c r="A709" s="275"/>
      <c r="B709" s="275"/>
      <c r="C709" s="86"/>
      <c r="D709" s="70"/>
      <c r="E709" s="110"/>
      <c r="F709" s="72"/>
      <c r="G709" s="116"/>
      <c r="H709" s="116"/>
    </row>
    <row r="710" spans="1:8" s="33" customFormat="1" x14ac:dyDescent="0.3">
      <c r="A710" s="275"/>
      <c r="B710" s="275"/>
      <c r="C710" s="86"/>
      <c r="D710" s="70"/>
      <c r="E710" s="110"/>
      <c r="F710" s="72"/>
      <c r="G710" s="116"/>
      <c r="H710" s="116"/>
    </row>
    <row r="711" spans="1:8" s="33" customFormat="1" x14ac:dyDescent="0.3">
      <c r="A711" s="275"/>
      <c r="B711" s="275"/>
      <c r="C711" s="86"/>
      <c r="D711" s="70"/>
      <c r="E711" s="110"/>
      <c r="F711" s="72"/>
      <c r="G711" s="116"/>
      <c r="H711" s="116"/>
    </row>
    <row r="712" spans="1:8" s="33" customFormat="1" x14ac:dyDescent="0.3">
      <c r="A712" s="275"/>
      <c r="B712" s="275"/>
      <c r="C712" s="86"/>
      <c r="D712" s="70"/>
      <c r="E712" s="110"/>
      <c r="F712" s="72"/>
      <c r="G712" s="116"/>
      <c r="H712" s="116"/>
    </row>
    <row r="713" spans="1:8" s="33" customFormat="1" x14ac:dyDescent="0.3">
      <c r="A713" s="275"/>
      <c r="B713" s="275"/>
      <c r="C713" s="86"/>
      <c r="D713" s="70"/>
      <c r="E713" s="110"/>
      <c r="F713" s="72"/>
      <c r="G713" s="116"/>
      <c r="H713" s="116"/>
    </row>
    <row r="714" spans="1:8" s="33" customFormat="1" x14ac:dyDescent="0.3">
      <c r="A714" s="275"/>
      <c r="B714" s="275"/>
      <c r="C714" s="86"/>
      <c r="D714" s="70"/>
      <c r="E714" s="110"/>
      <c r="F714" s="72"/>
      <c r="G714" s="116"/>
      <c r="H714" s="116"/>
    </row>
    <row r="715" spans="1:8" s="33" customFormat="1" x14ac:dyDescent="0.3">
      <c r="A715" s="275"/>
      <c r="B715" s="275"/>
      <c r="C715" s="86"/>
      <c r="D715" s="70"/>
      <c r="E715" s="110"/>
      <c r="F715" s="72"/>
      <c r="G715" s="116"/>
      <c r="H715" s="116"/>
    </row>
    <row r="716" spans="1:8" s="33" customFormat="1" x14ac:dyDescent="0.3">
      <c r="A716" s="275"/>
      <c r="B716" s="275"/>
      <c r="C716" s="86"/>
      <c r="D716" s="70"/>
      <c r="E716" s="110"/>
      <c r="F716" s="72"/>
      <c r="G716" s="116"/>
      <c r="H716" s="116"/>
    </row>
    <row r="717" spans="1:8" s="33" customFormat="1" x14ac:dyDescent="0.3">
      <c r="A717" s="275"/>
      <c r="B717" s="275"/>
      <c r="C717" s="86"/>
      <c r="D717" s="70"/>
      <c r="E717" s="110"/>
      <c r="F717" s="72"/>
      <c r="G717" s="116"/>
      <c r="H717" s="116"/>
    </row>
    <row r="718" spans="1:8" s="33" customFormat="1" x14ac:dyDescent="0.3">
      <c r="A718" s="275"/>
      <c r="B718" s="275"/>
      <c r="C718" s="86"/>
      <c r="D718" s="70"/>
      <c r="E718" s="110"/>
      <c r="F718" s="72"/>
      <c r="G718" s="116"/>
      <c r="H718" s="116"/>
    </row>
    <row r="719" spans="1:8" s="33" customFormat="1" x14ac:dyDescent="0.3">
      <c r="A719" s="275"/>
      <c r="B719" s="275"/>
      <c r="C719" s="86"/>
      <c r="D719" s="70"/>
      <c r="E719" s="110"/>
      <c r="F719" s="72"/>
      <c r="G719" s="116"/>
      <c r="H719" s="116"/>
    </row>
    <row r="720" spans="1:8" s="33" customFormat="1" x14ac:dyDescent="0.3">
      <c r="A720" s="275"/>
      <c r="B720" s="275"/>
      <c r="C720" s="86"/>
      <c r="D720" s="70"/>
      <c r="E720" s="110"/>
      <c r="F720" s="72"/>
      <c r="G720" s="116"/>
      <c r="H720" s="116"/>
    </row>
    <row r="721" spans="1:8" s="33" customFormat="1" x14ac:dyDescent="0.3">
      <c r="A721" s="275"/>
      <c r="B721" s="275"/>
      <c r="C721" s="86"/>
      <c r="D721" s="70"/>
      <c r="E721" s="110"/>
      <c r="F721" s="72"/>
      <c r="G721" s="116"/>
      <c r="H721" s="116"/>
    </row>
    <row r="722" spans="1:8" s="33" customFormat="1" x14ac:dyDescent="0.3">
      <c r="A722" s="275"/>
      <c r="B722" s="275"/>
      <c r="C722" s="86"/>
      <c r="D722" s="70"/>
      <c r="E722" s="110"/>
      <c r="F722" s="72"/>
      <c r="G722" s="116"/>
      <c r="H722" s="116"/>
    </row>
    <row r="723" spans="1:8" s="33" customFormat="1" x14ac:dyDescent="0.3">
      <c r="A723" s="275"/>
      <c r="B723" s="275"/>
      <c r="C723" s="86"/>
      <c r="D723" s="70"/>
      <c r="E723" s="110"/>
      <c r="F723" s="72"/>
      <c r="G723" s="116"/>
      <c r="H723" s="116"/>
    </row>
    <row r="724" spans="1:8" s="33" customFormat="1" x14ac:dyDescent="0.3">
      <c r="A724" s="275"/>
      <c r="B724" s="275"/>
      <c r="C724" s="86"/>
      <c r="D724" s="70"/>
      <c r="E724" s="110"/>
      <c r="F724" s="72"/>
      <c r="G724" s="116"/>
      <c r="H724" s="116"/>
    </row>
    <row r="725" spans="1:8" s="33" customFormat="1" x14ac:dyDescent="0.3">
      <c r="A725" s="275"/>
      <c r="B725" s="275"/>
      <c r="C725" s="86"/>
      <c r="D725" s="70"/>
      <c r="E725" s="110"/>
      <c r="F725" s="72"/>
      <c r="G725" s="116"/>
      <c r="H725" s="116"/>
    </row>
    <row r="726" spans="1:8" s="33" customFormat="1" x14ac:dyDescent="0.3">
      <c r="A726" s="275"/>
      <c r="B726" s="275"/>
      <c r="C726" s="86"/>
      <c r="D726" s="70"/>
      <c r="E726" s="110"/>
      <c r="F726" s="72"/>
      <c r="G726" s="116"/>
      <c r="H726" s="116"/>
    </row>
    <row r="727" spans="1:8" s="33" customFormat="1" x14ac:dyDescent="0.3">
      <c r="A727" s="275"/>
      <c r="B727" s="275"/>
      <c r="C727" s="86"/>
      <c r="D727" s="70"/>
      <c r="E727" s="110"/>
      <c r="F727" s="72"/>
      <c r="G727" s="116"/>
      <c r="H727" s="116"/>
    </row>
    <row r="728" spans="1:8" s="33" customFormat="1" x14ac:dyDescent="0.3">
      <c r="A728" s="275"/>
      <c r="B728" s="275"/>
      <c r="C728" s="86"/>
      <c r="D728" s="70"/>
      <c r="E728" s="110"/>
      <c r="F728" s="72"/>
      <c r="G728" s="116"/>
      <c r="H728" s="116"/>
    </row>
    <row r="729" spans="1:8" s="33" customFormat="1" x14ac:dyDescent="0.3">
      <c r="A729" s="275"/>
      <c r="B729" s="275"/>
      <c r="C729" s="86"/>
      <c r="D729" s="70"/>
      <c r="E729" s="110"/>
      <c r="F729" s="72"/>
      <c r="G729" s="116"/>
      <c r="H729" s="116"/>
    </row>
    <row r="730" spans="1:8" s="33" customFormat="1" x14ac:dyDescent="0.3">
      <c r="A730" s="275"/>
      <c r="B730" s="275"/>
      <c r="C730" s="86"/>
      <c r="D730" s="70"/>
      <c r="E730" s="110"/>
      <c r="F730" s="72"/>
      <c r="G730" s="116"/>
      <c r="H730" s="116"/>
    </row>
    <row r="731" spans="1:8" s="33" customFormat="1" x14ac:dyDescent="0.3">
      <c r="A731" s="275"/>
      <c r="B731" s="275"/>
      <c r="C731" s="86"/>
      <c r="D731" s="70"/>
      <c r="E731" s="110"/>
      <c r="F731" s="72"/>
      <c r="G731" s="116"/>
      <c r="H731" s="116"/>
    </row>
    <row r="732" spans="1:8" s="33" customFormat="1" x14ac:dyDescent="0.3">
      <c r="A732" s="275"/>
      <c r="B732" s="275"/>
      <c r="C732" s="86"/>
      <c r="D732" s="70"/>
      <c r="E732" s="110"/>
      <c r="F732" s="72"/>
      <c r="G732" s="116"/>
      <c r="H732" s="116"/>
    </row>
    <row r="733" spans="1:8" s="33" customFormat="1" x14ac:dyDescent="0.3">
      <c r="A733" s="275"/>
      <c r="B733" s="275"/>
      <c r="C733" s="86"/>
      <c r="D733" s="70"/>
      <c r="E733" s="110"/>
      <c r="F733" s="72"/>
      <c r="G733" s="116"/>
      <c r="H733" s="116"/>
    </row>
    <row r="734" spans="1:8" s="33" customFormat="1" x14ac:dyDescent="0.3">
      <c r="A734" s="275"/>
      <c r="B734" s="275"/>
      <c r="C734" s="86"/>
      <c r="D734" s="70"/>
      <c r="E734" s="110"/>
      <c r="F734" s="72"/>
      <c r="G734" s="116"/>
      <c r="H734" s="116"/>
    </row>
    <row r="735" spans="1:8" s="33" customFormat="1" x14ac:dyDescent="0.3">
      <c r="A735" s="275"/>
      <c r="B735" s="275"/>
      <c r="C735" s="86"/>
      <c r="D735" s="70"/>
      <c r="E735" s="110"/>
      <c r="F735" s="72"/>
      <c r="G735" s="116"/>
      <c r="H735" s="116"/>
    </row>
    <row r="736" spans="1:8" s="33" customFormat="1" x14ac:dyDescent="0.3">
      <c r="A736" s="275"/>
      <c r="B736" s="275"/>
      <c r="C736" s="86"/>
      <c r="D736" s="70"/>
      <c r="E736" s="110"/>
      <c r="F736" s="72"/>
      <c r="G736" s="116"/>
      <c r="H736" s="116"/>
    </row>
    <row r="737" spans="1:8" s="33" customFormat="1" x14ac:dyDescent="0.3">
      <c r="A737" s="275"/>
      <c r="B737" s="275"/>
      <c r="C737" s="86"/>
      <c r="D737" s="70"/>
      <c r="E737" s="110"/>
      <c r="F737" s="72"/>
      <c r="G737" s="116"/>
      <c r="H737" s="116"/>
    </row>
    <row r="738" spans="1:8" s="33" customFormat="1" x14ac:dyDescent="0.3">
      <c r="A738" s="275"/>
      <c r="B738" s="275"/>
      <c r="C738" s="86"/>
      <c r="D738" s="70"/>
      <c r="E738" s="110"/>
      <c r="F738" s="72"/>
      <c r="G738" s="116"/>
      <c r="H738" s="116"/>
    </row>
    <row r="739" spans="1:8" s="33" customFormat="1" x14ac:dyDescent="0.3">
      <c r="A739" s="275"/>
      <c r="B739" s="275"/>
      <c r="C739" s="86"/>
      <c r="D739" s="70"/>
      <c r="E739" s="110"/>
      <c r="F739" s="72"/>
      <c r="G739" s="116"/>
      <c r="H739" s="116"/>
    </row>
    <row r="740" spans="1:8" s="33" customFormat="1" x14ac:dyDescent="0.3">
      <c r="A740" s="275"/>
      <c r="B740" s="275"/>
      <c r="C740" s="86"/>
      <c r="D740" s="70"/>
      <c r="E740" s="110"/>
      <c r="F740" s="72"/>
      <c r="G740" s="116"/>
      <c r="H740" s="116"/>
    </row>
    <row r="741" spans="1:8" s="33" customFormat="1" x14ac:dyDescent="0.3">
      <c r="A741" s="275"/>
      <c r="B741" s="275"/>
      <c r="C741" s="86"/>
      <c r="D741" s="70"/>
      <c r="E741" s="110"/>
      <c r="F741" s="72"/>
      <c r="G741" s="116"/>
      <c r="H741" s="116"/>
    </row>
    <row r="742" spans="1:8" s="33" customFormat="1" x14ac:dyDescent="0.3">
      <c r="A742" s="275"/>
      <c r="B742" s="275"/>
      <c r="C742" s="86"/>
      <c r="D742" s="70"/>
      <c r="E742" s="110"/>
      <c r="F742" s="72"/>
      <c r="G742" s="116"/>
      <c r="H742" s="116"/>
    </row>
    <row r="743" spans="1:8" s="33" customFormat="1" x14ac:dyDescent="0.3">
      <c r="A743" s="275"/>
      <c r="B743" s="275"/>
      <c r="C743" s="86"/>
      <c r="D743" s="70"/>
      <c r="E743" s="110"/>
      <c r="F743" s="72"/>
      <c r="G743" s="116"/>
      <c r="H743" s="116"/>
    </row>
    <row r="744" spans="1:8" s="33" customFormat="1" x14ac:dyDescent="0.3">
      <c r="A744" s="275"/>
      <c r="B744" s="275"/>
      <c r="C744" s="86"/>
      <c r="D744" s="70"/>
      <c r="E744" s="110"/>
      <c r="F744" s="72"/>
      <c r="G744" s="116"/>
      <c r="H744" s="116"/>
    </row>
    <row r="745" spans="1:8" s="33" customFormat="1" x14ac:dyDescent="0.3">
      <c r="A745" s="275"/>
      <c r="B745" s="275"/>
      <c r="C745" s="86"/>
      <c r="D745" s="70"/>
      <c r="E745" s="110"/>
      <c r="F745" s="72"/>
      <c r="G745" s="116"/>
      <c r="H745" s="116"/>
    </row>
    <row r="746" spans="1:8" s="33" customFormat="1" x14ac:dyDescent="0.3">
      <c r="A746" s="275"/>
      <c r="B746" s="275"/>
      <c r="C746" s="86"/>
      <c r="D746" s="70"/>
      <c r="E746" s="110"/>
      <c r="F746" s="72"/>
      <c r="G746" s="116"/>
      <c r="H746" s="116"/>
    </row>
    <row r="747" spans="1:8" s="33" customFormat="1" x14ac:dyDescent="0.3">
      <c r="A747" s="275"/>
      <c r="B747" s="275"/>
      <c r="C747" s="86"/>
      <c r="D747" s="70"/>
      <c r="E747" s="110"/>
      <c r="F747" s="72"/>
      <c r="G747" s="116"/>
      <c r="H747" s="116"/>
    </row>
    <row r="748" spans="1:8" s="33" customFormat="1" x14ac:dyDescent="0.3">
      <c r="A748" s="275"/>
      <c r="B748" s="275"/>
      <c r="C748" s="86"/>
      <c r="D748" s="70"/>
      <c r="E748" s="110"/>
      <c r="F748" s="72"/>
      <c r="G748" s="116"/>
      <c r="H748" s="116"/>
    </row>
    <row r="749" spans="1:8" s="33" customFormat="1" x14ac:dyDescent="0.3">
      <c r="A749" s="275"/>
      <c r="B749" s="275"/>
      <c r="C749" s="86"/>
      <c r="D749" s="70"/>
      <c r="E749" s="110"/>
      <c r="F749" s="72"/>
      <c r="G749" s="116"/>
      <c r="H749" s="116"/>
    </row>
    <row r="750" spans="1:8" s="33" customFormat="1" x14ac:dyDescent="0.3">
      <c r="A750" s="275"/>
      <c r="B750" s="275"/>
      <c r="C750" s="86"/>
      <c r="D750" s="70"/>
      <c r="E750" s="110"/>
      <c r="F750" s="72"/>
      <c r="G750" s="116"/>
      <c r="H750" s="116"/>
    </row>
    <row r="751" spans="1:8" s="33" customFormat="1" x14ac:dyDescent="0.3">
      <c r="A751" s="275"/>
      <c r="B751" s="275"/>
      <c r="C751" s="86"/>
      <c r="D751" s="70"/>
      <c r="E751" s="110"/>
      <c r="F751" s="72"/>
      <c r="G751" s="116"/>
      <c r="H751" s="116"/>
    </row>
    <row r="752" spans="1:8" s="33" customFormat="1" x14ac:dyDescent="0.3">
      <c r="A752" s="275"/>
      <c r="B752" s="275"/>
      <c r="C752" s="86"/>
      <c r="D752" s="70"/>
      <c r="E752" s="110"/>
      <c r="F752" s="72"/>
      <c r="G752" s="116"/>
      <c r="H752" s="116"/>
    </row>
    <row r="753" spans="1:8" s="33" customFormat="1" x14ac:dyDescent="0.3">
      <c r="A753" s="275"/>
      <c r="B753" s="275"/>
      <c r="C753" s="86"/>
      <c r="D753" s="70"/>
      <c r="E753" s="110"/>
      <c r="F753" s="72"/>
      <c r="G753" s="116"/>
      <c r="H753" s="116"/>
    </row>
    <row r="754" spans="1:8" s="33" customFormat="1" x14ac:dyDescent="0.3">
      <c r="A754" s="275"/>
      <c r="B754" s="275"/>
      <c r="C754" s="86"/>
      <c r="D754" s="70"/>
      <c r="E754" s="110"/>
      <c r="F754" s="72"/>
      <c r="G754" s="116"/>
      <c r="H754" s="116"/>
    </row>
    <row r="755" spans="1:8" s="33" customFormat="1" x14ac:dyDescent="0.3">
      <c r="A755" s="275"/>
      <c r="B755" s="275"/>
      <c r="C755" s="86"/>
      <c r="D755" s="70"/>
      <c r="E755" s="110"/>
      <c r="F755" s="72"/>
      <c r="G755" s="116"/>
      <c r="H755" s="116"/>
    </row>
    <row r="756" spans="1:8" s="33" customFormat="1" x14ac:dyDescent="0.3">
      <c r="A756" s="275"/>
      <c r="B756" s="275"/>
      <c r="C756" s="86"/>
      <c r="D756" s="70"/>
      <c r="E756" s="110"/>
      <c r="F756" s="72"/>
      <c r="G756" s="116"/>
      <c r="H756" s="116"/>
    </row>
    <row r="757" spans="1:8" s="33" customFormat="1" x14ac:dyDescent="0.3">
      <c r="A757" s="275"/>
      <c r="B757" s="275"/>
      <c r="C757" s="86"/>
      <c r="D757" s="70"/>
      <c r="E757" s="110"/>
      <c r="F757" s="72"/>
      <c r="G757" s="116"/>
      <c r="H757" s="116"/>
    </row>
    <row r="758" spans="1:8" s="33" customFormat="1" x14ac:dyDescent="0.3">
      <c r="A758" s="275"/>
      <c r="B758" s="275"/>
      <c r="C758" s="86"/>
      <c r="D758" s="70"/>
      <c r="E758" s="110"/>
      <c r="F758" s="72"/>
      <c r="G758" s="116"/>
      <c r="H758" s="116"/>
    </row>
    <row r="759" spans="1:8" s="33" customFormat="1" x14ac:dyDescent="0.3">
      <c r="A759" s="275"/>
      <c r="B759" s="275"/>
      <c r="C759" s="86"/>
      <c r="D759" s="70"/>
      <c r="E759" s="110"/>
      <c r="F759" s="72"/>
      <c r="G759" s="116"/>
      <c r="H759" s="116"/>
    </row>
    <row r="760" spans="1:8" s="33" customFormat="1" x14ac:dyDescent="0.3">
      <c r="A760" s="275"/>
      <c r="B760" s="275"/>
      <c r="C760" s="86"/>
      <c r="D760" s="70"/>
      <c r="E760" s="110"/>
      <c r="F760" s="72"/>
      <c r="G760" s="116"/>
      <c r="H760" s="116"/>
    </row>
    <row r="761" spans="1:8" s="33" customFormat="1" x14ac:dyDescent="0.3">
      <c r="A761" s="275"/>
      <c r="B761" s="275"/>
      <c r="C761" s="86"/>
      <c r="D761" s="70"/>
      <c r="E761" s="110"/>
      <c r="F761" s="72"/>
      <c r="G761" s="116"/>
      <c r="H761" s="116"/>
    </row>
    <row r="762" spans="1:8" s="33" customFormat="1" x14ac:dyDescent="0.3">
      <c r="A762" s="275"/>
      <c r="B762" s="275"/>
      <c r="C762" s="86"/>
      <c r="D762" s="70"/>
      <c r="E762" s="110"/>
      <c r="F762" s="72"/>
      <c r="G762" s="116"/>
      <c r="H762" s="116"/>
    </row>
    <row r="763" spans="1:8" s="33" customFormat="1" x14ac:dyDescent="0.3">
      <c r="A763" s="275"/>
      <c r="B763" s="275"/>
      <c r="C763" s="86"/>
      <c r="D763" s="70"/>
      <c r="E763" s="110"/>
      <c r="F763" s="72"/>
      <c r="G763" s="116"/>
      <c r="H763" s="116"/>
    </row>
    <row r="764" spans="1:8" s="33" customFormat="1" x14ac:dyDescent="0.3">
      <c r="A764" s="275"/>
      <c r="B764" s="275"/>
      <c r="C764" s="86"/>
      <c r="D764" s="70"/>
      <c r="E764" s="110"/>
      <c r="F764" s="72"/>
      <c r="G764" s="116"/>
      <c r="H764" s="116"/>
    </row>
    <row r="765" spans="1:8" s="33" customFormat="1" x14ac:dyDescent="0.3">
      <c r="A765" s="275"/>
      <c r="B765" s="275"/>
      <c r="C765" s="86"/>
      <c r="D765" s="70"/>
      <c r="E765" s="110"/>
      <c r="F765" s="72"/>
      <c r="G765" s="116"/>
      <c r="H765" s="116"/>
    </row>
    <row r="766" spans="1:8" s="33" customFormat="1" x14ac:dyDescent="0.3">
      <c r="A766" s="275"/>
      <c r="B766" s="275"/>
      <c r="C766" s="86"/>
      <c r="D766" s="70"/>
      <c r="E766" s="110"/>
      <c r="F766" s="72"/>
      <c r="G766" s="116"/>
      <c r="H766" s="116"/>
    </row>
    <row r="767" spans="1:8" s="33" customFormat="1" x14ac:dyDescent="0.3">
      <c r="A767" s="275"/>
      <c r="B767" s="275"/>
      <c r="C767" s="86"/>
      <c r="D767" s="70"/>
      <c r="E767" s="110"/>
      <c r="F767" s="72"/>
      <c r="G767" s="116"/>
      <c r="H767" s="116"/>
    </row>
    <row r="768" spans="1:8" s="33" customFormat="1" x14ac:dyDescent="0.3">
      <c r="A768" s="275"/>
      <c r="B768" s="275"/>
      <c r="C768" s="86"/>
      <c r="D768" s="70"/>
      <c r="E768" s="110"/>
      <c r="F768" s="72"/>
      <c r="G768" s="116"/>
      <c r="H768" s="116"/>
    </row>
    <row r="769" spans="1:8" s="33" customFormat="1" x14ac:dyDescent="0.3">
      <c r="A769" s="275"/>
      <c r="B769" s="275"/>
      <c r="C769" s="86"/>
      <c r="D769" s="70"/>
      <c r="E769" s="110"/>
      <c r="F769" s="72"/>
      <c r="G769" s="116"/>
      <c r="H769" s="116"/>
    </row>
    <row r="770" spans="1:8" s="33" customFormat="1" x14ac:dyDescent="0.3">
      <c r="A770" s="275"/>
      <c r="B770" s="275"/>
      <c r="C770" s="86"/>
      <c r="D770" s="70"/>
      <c r="E770" s="110"/>
      <c r="F770" s="72"/>
      <c r="G770" s="116"/>
      <c r="H770" s="116"/>
    </row>
    <row r="771" spans="1:8" s="33" customFormat="1" x14ac:dyDescent="0.3">
      <c r="A771" s="275"/>
      <c r="B771" s="275"/>
      <c r="C771" s="86"/>
      <c r="D771" s="70"/>
      <c r="E771" s="110"/>
      <c r="F771" s="72"/>
      <c r="G771" s="116"/>
      <c r="H771" s="116"/>
    </row>
    <row r="772" spans="1:8" s="33" customFormat="1" x14ac:dyDescent="0.3">
      <c r="A772" s="275"/>
      <c r="B772" s="275"/>
      <c r="C772" s="86"/>
      <c r="D772" s="70"/>
      <c r="E772" s="110"/>
      <c r="F772" s="72"/>
      <c r="G772" s="116"/>
      <c r="H772" s="116"/>
    </row>
    <row r="773" spans="1:8" s="33" customFormat="1" x14ac:dyDescent="0.3">
      <c r="A773" s="275"/>
      <c r="B773" s="275"/>
      <c r="C773" s="86"/>
      <c r="D773" s="70"/>
      <c r="E773" s="110"/>
      <c r="F773" s="72"/>
      <c r="G773" s="116"/>
      <c r="H773" s="116"/>
    </row>
    <row r="774" spans="1:8" s="33" customFormat="1" x14ac:dyDescent="0.3">
      <c r="A774" s="275"/>
      <c r="B774" s="275"/>
      <c r="C774" s="86"/>
      <c r="D774" s="70"/>
      <c r="E774" s="110"/>
      <c r="F774" s="72"/>
      <c r="G774" s="116"/>
      <c r="H774" s="116"/>
    </row>
    <row r="775" spans="1:8" s="33" customFormat="1" x14ac:dyDescent="0.3">
      <c r="A775" s="275"/>
      <c r="B775" s="275"/>
      <c r="C775" s="86"/>
      <c r="D775" s="70"/>
      <c r="E775" s="110"/>
      <c r="F775" s="72"/>
      <c r="G775" s="116"/>
      <c r="H775" s="116"/>
    </row>
    <row r="776" spans="1:8" s="33" customFormat="1" x14ac:dyDescent="0.3">
      <c r="A776" s="275"/>
      <c r="B776" s="275"/>
      <c r="C776" s="86"/>
      <c r="D776" s="70"/>
      <c r="E776" s="110"/>
      <c r="F776" s="72"/>
      <c r="G776" s="116"/>
      <c r="H776" s="116"/>
    </row>
    <row r="777" spans="1:8" s="33" customFormat="1" x14ac:dyDescent="0.3">
      <c r="A777" s="275"/>
      <c r="B777" s="275"/>
      <c r="C777" s="86"/>
      <c r="D777" s="70"/>
      <c r="E777" s="110"/>
      <c r="F777" s="72"/>
      <c r="G777" s="116"/>
      <c r="H777" s="116"/>
    </row>
    <row r="778" spans="1:8" s="33" customFormat="1" x14ac:dyDescent="0.3">
      <c r="A778" s="275"/>
      <c r="B778" s="275"/>
      <c r="C778" s="86"/>
      <c r="D778" s="70"/>
      <c r="E778" s="110"/>
      <c r="F778" s="72"/>
      <c r="G778" s="116"/>
      <c r="H778" s="116"/>
    </row>
    <row r="779" spans="1:8" s="33" customFormat="1" x14ac:dyDescent="0.3">
      <c r="A779" s="275"/>
      <c r="B779" s="275"/>
      <c r="C779" s="86"/>
      <c r="D779" s="70"/>
      <c r="E779" s="110"/>
      <c r="F779" s="72"/>
      <c r="G779" s="116"/>
      <c r="H779" s="116"/>
    </row>
    <row r="780" spans="1:8" s="33" customFormat="1" x14ac:dyDescent="0.3">
      <c r="A780" s="275"/>
      <c r="B780" s="275"/>
      <c r="C780" s="86"/>
      <c r="D780" s="70"/>
      <c r="E780" s="110"/>
      <c r="F780" s="72"/>
      <c r="G780" s="116"/>
      <c r="H780" s="116"/>
    </row>
    <row r="781" spans="1:8" s="33" customFormat="1" x14ac:dyDescent="0.3">
      <c r="A781" s="275"/>
      <c r="B781" s="275"/>
      <c r="C781" s="86"/>
      <c r="D781" s="70"/>
      <c r="E781" s="110"/>
      <c r="F781" s="72"/>
      <c r="G781" s="116"/>
      <c r="H781" s="116"/>
    </row>
    <row r="782" spans="1:8" s="33" customFormat="1" x14ac:dyDescent="0.3">
      <c r="A782" s="275"/>
      <c r="B782" s="275"/>
      <c r="C782" s="86"/>
      <c r="D782" s="70"/>
      <c r="E782" s="110"/>
      <c r="F782" s="72"/>
      <c r="G782" s="116"/>
      <c r="H782" s="116"/>
    </row>
    <row r="783" spans="1:8" s="33" customFormat="1" x14ac:dyDescent="0.3">
      <c r="A783" s="275"/>
      <c r="B783" s="275"/>
      <c r="C783" s="86"/>
      <c r="D783" s="70"/>
      <c r="E783" s="110"/>
      <c r="F783" s="72"/>
      <c r="G783" s="116"/>
      <c r="H783" s="116"/>
    </row>
    <row r="784" spans="1:8" s="33" customFormat="1" x14ac:dyDescent="0.3">
      <c r="A784" s="275"/>
      <c r="B784" s="275"/>
      <c r="C784" s="86"/>
      <c r="D784" s="70"/>
      <c r="E784" s="110"/>
      <c r="F784" s="72"/>
      <c r="G784" s="116"/>
      <c r="H784" s="116"/>
    </row>
    <row r="785" spans="1:8" s="33" customFormat="1" x14ac:dyDescent="0.3">
      <c r="A785" s="275"/>
      <c r="B785" s="275"/>
      <c r="C785" s="86"/>
      <c r="D785" s="70"/>
      <c r="E785" s="110"/>
      <c r="F785" s="72"/>
      <c r="G785" s="116"/>
      <c r="H785" s="116"/>
    </row>
    <row r="786" spans="1:8" s="33" customFormat="1" x14ac:dyDescent="0.3">
      <c r="A786" s="275"/>
      <c r="B786" s="275"/>
      <c r="C786" s="86"/>
      <c r="D786" s="70"/>
      <c r="E786" s="110"/>
      <c r="F786" s="72"/>
      <c r="G786" s="116"/>
      <c r="H786" s="116"/>
    </row>
    <row r="787" spans="1:8" s="33" customFormat="1" x14ac:dyDescent="0.3">
      <c r="A787" s="275"/>
      <c r="B787" s="275"/>
      <c r="C787" s="86"/>
      <c r="D787" s="70"/>
      <c r="E787" s="110"/>
      <c r="F787" s="72"/>
      <c r="G787" s="116"/>
      <c r="H787" s="116"/>
    </row>
    <row r="788" spans="1:8" s="33" customFormat="1" x14ac:dyDescent="0.3">
      <c r="A788" s="275"/>
      <c r="B788" s="275"/>
      <c r="C788" s="86"/>
      <c r="D788" s="70"/>
      <c r="E788" s="110"/>
      <c r="F788" s="72"/>
      <c r="G788" s="116"/>
      <c r="H788" s="116"/>
    </row>
    <row r="789" spans="1:8" s="33" customFormat="1" x14ac:dyDescent="0.3">
      <c r="A789" s="275"/>
      <c r="B789" s="275"/>
      <c r="C789" s="86"/>
      <c r="D789" s="70"/>
      <c r="E789" s="110"/>
      <c r="F789" s="72"/>
      <c r="G789" s="116"/>
      <c r="H789" s="116"/>
    </row>
    <row r="790" spans="1:8" s="33" customFormat="1" x14ac:dyDescent="0.3">
      <c r="A790" s="275"/>
      <c r="B790" s="275"/>
      <c r="C790" s="86"/>
      <c r="D790" s="70"/>
      <c r="E790" s="110"/>
      <c r="F790" s="72"/>
      <c r="G790" s="116"/>
      <c r="H790" s="116"/>
    </row>
    <row r="791" spans="1:8" s="33" customFormat="1" x14ac:dyDescent="0.3">
      <c r="A791" s="275"/>
      <c r="B791" s="275"/>
      <c r="C791" s="86"/>
      <c r="D791" s="70"/>
      <c r="E791" s="110"/>
      <c r="F791" s="72"/>
      <c r="G791" s="116"/>
      <c r="H791" s="116"/>
    </row>
    <row r="792" spans="1:8" s="33" customFormat="1" x14ac:dyDescent="0.3">
      <c r="A792" s="275"/>
      <c r="B792" s="275"/>
      <c r="C792" s="86"/>
      <c r="D792" s="70"/>
      <c r="E792" s="110"/>
      <c r="F792" s="72"/>
      <c r="G792" s="116"/>
      <c r="H792" s="116"/>
    </row>
    <row r="793" spans="1:8" s="33" customFormat="1" x14ac:dyDescent="0.3">
      <c r="A793" s="275"/>
      <c r="B793" s="275"/>
      <c r="C793" s="86"/>
      <c r="D793" s="70"/>
      <c r="E793" s="110"/>
      <c r="F793" s="72"/>
      <c r="G793" s="116"/>
      <c r="H793" s="116"/>
    </row>
    <row r="794" spans="1:8" s="33" customFormat="1" x14ac:dyDescent="0.3">
      <c r="A794" s="275"/>
      <c r="B794" s="275"/>
      <c r="C794" s="86"/>
      <c r="D794" s="70"/>
      <c r="E794" s="110"/>
      <c r="F794" s="72"/>
      <c r="G794" s="116"/>
      <c r="H794" s="116"/>
    </row>
    <row r="795" spans="1:8" s="33" customFormat="1" x14ac:dyDescent="0.3">
      <c r="A795" s="275"/>
      <c r="B795" s="275"/>
      <c r="C795" s="86"/>
      <c r="D795" s="70"/>
      <c r="E795" s="110"/>
      <c r="F795" s="72"/>
      <c r="G795" s="116"/>
      <c r="H795" s="116"/>
    </row>
    <row r="796" spans="1:8" s="33" customFormat="1" x14ac:dyDescent="0.3">
      <c r="A796" s="275"/>
      <c r="B796" s="275"/>
      <c r="C796" s="86"/>
      <c r="D796" s="70"/>
      <c r="E796" s="110"/>
      <c r="F796" s="72"/>
      <c r="G796" s="116"/>
      <c r="H796" s="116"/>
    </row>
    <row r="797" spans="1:8" s="33" customFormat="1" x14ac:dyDescent="0.3">
      <c r="A797" s="275"/>
      <c r="B797" s="275"/>
      <c r="C797" s="86"/>
      <c r="D797" s="70"/>
      <c r="E797" s="110"/>
      <c r="F797" s="72"/>
      <c r="G797" s="116"/>
      <c r="H797" s="116"/>
    </row>
    <row r="798" spans="1:8" s="33" customFormat="1" x14ac:dyDescent="0.3">
      <c r="A798" s="275"/>
      <c r="B798" s="275"/>
      <c r="C798" s="86"/>
      <c r="D798" s="70"/>
      <c r="E798" s="110"/>
      <c r="F798" s="72"/>
      <c r="G798" s="116"/>
      <c r="H798" s="116"/>
    </row>
    <row r="799" spans="1:8" s="33" customFormat="1" x14ac:dyDescent="0.3">
      <c r="A799" s="275"/>
      <c r="B799" s="275"/>
      <c r="C799" s="86"/>
      <c r="D799" s="70"/>
      <c r="E799" s="110"/>
      <c r="F799" s="72"/>
      <c r="G799" s="116"/>
      <c r="H799" s="116"/>
    </row>
    <row r="800" spans="1:8" s="33" customFormat="1" x14ac:dyDescent="0.3">
      <c r="A800" s="275"/>
      <c r="B800" s="275"/>
      <c r="C800" s="86"/>
      <c r="D800" s="70"/>
      <c r="E800" s="110"/>
      <c r="F800" s="72"/>
      <c r="G800" s="116"/>
      <c r="H800" s="116"/>
    </row>
    <row r="801" spans="1:8" s="33" customFormat="1" x14ac:dyDescent="0.3">
      <c r="A801" s="275"/>
      <c r="B801" s="275"/>
      <c r="C801" s="86"/>
      <c r="D801" s="70"/>
      <c r="E801" s="110"/>
      <c r="F801" s="72"/>
      <c r="G801" s="116"/>
      <c r="H801" s="116"/>
    </row>
    <row r="802" spans="1:8" s="33" customFormat="1" x14ac:dyDescent="0.3">
      <c r="A802" s="275"/>
      <c r="B802" s="275"/>
      <c r="C802" s="86"/>
      <c r="D802" s="70"/>
      <c r="E802" s="110"/>
      <c r="F802" s="72"/>
      <c r="G802" s="116"/>
      <c r="H802" s="116"/>
    </row>
    <row r="803" spans="1:8" s="33" customFormat="1" x14ac:dyDescent="0.3">
      <c r="A803" s="275"/>
      <c r="B803" s="275"/>
      <c r="C803" s="86"/>
      <c r="D803" s="70"/>
      <c r="E803" s="110"/>
      <c r="F803" s="72"/>
      <c r="G803" s="116"/>
      <c r="H803" s="116"/>
    </row>
    <row r="804" spans="1:8" s="33" customFormat="1" x14ac:dyDescent="0.3">
      <c r="A804" s="275"/>
      <c r="B804" s="275"/>
      <c r="C804" s="86"/>
      <c r="D804" s="70"/>
      <c r="E804" s="110"/>
      <c r="F804" s="72"/>
      <c r="G804" s="116"/>
      <c r="H804" s="116"/>
    </row>
    <row r="805" spans="1:8" s="33" customFormat="1" x14ac:dyDescent="0.3">
      <c r="A805" s="275"/>
      <c r="B805" s="275"/>
      <c r="C805" s="86"/>
      <c r="D805" s="70"/>
      <c r="E805" s="110"/>
      <c r="F805" s="72"/>
      <c r="G805" s="116"/>
      <c r="H805" s="116"/>
    </row>
    <row r="806" spans="1:8" s="33" customFormat="1" x14ac:dyDescent="0.3">
      <c r="A806" s="275"/>
      <c r="B806" s="275"/>
      <c r="C806" s="86"/>
      <c r="D806" s="70"/>
      <c r="E806" s="110"/>
      <c r="F806" s="72"/>
      <c r="G806" s="116"/>
      <c r="H806" s="116"/>
    </row>
    <row r="807" spans="1:8" s="33" customFormat="1" x14ac:dyDescent="0.3">
      <c r="A807" s="275"/>
      <c r="B807" s="275"/>
      <c r="C807" s="86"/>
      <c r="D807" s="70"/>
      <c r="E807" s="110"/>
      <c r="F807" s="72"/>
      <c r="G807" s="116"/>
      <c r="H807" s="116"/>
    </row>
    <row r="808" spans="1:8" s="33" customFormat="1" x14ac:dyDescent="0.3">
      <c r="A808" s="275"/>
      <c r="B808" s="275"/>
      <c r="C808" s="86"/>
      <c r="D808" s="70"/>
      <c r="E808" s="110"/>
      <c r="F808" s="72"/>
      <c r="G808" s="116"/>
      <c r="H808" s="116"/>
    </row>
    <row r="809" spans="1:8" s="33" customFormat="1" x14ac:dyDescent="0.3">
      <c r="A809" s="275"/>
      <c r="B809" s="275"/>
      <c r="C809" s="86"/>
      <c r="D809" s="70"/>
      <c r="E809" s="110"/>
      <c r="F809" s="72"/>
      <c r="G809" s="116"/>
      <c r="H809" s="116"/>
    </row>
    <row r="810" spans="1:8" s="33" customFormat="1" x14ac:dyDescent="0.3">
      <c r="A810" s="275"/>
      <c r="B810" s="275"/>
      <c r="C810" s="86"/>
      <c r="D810" s="70"/>
      <c r="E810" s="110"/>
      <c r="F810" s="72"/>
      <c r="G810" s="116"/>
      <c r="H810" s="116"/>
    </row>
    <row r="811" spans="1:8" s="33" customFormat="1" x14ac:dyDescent="0.3">
      <c r="A811" s="275"/>
      <c r="B811" s="275"/>
      <c r="C811" s="86"/>
      <c r="D811" s="70"/>
      <c r="E811" s="110"/>
      <c r="F811" s="72"/>
      <c r="G811" s="116"/>
      <c r="H811" s="116"/>
    </row>
    <row r="812" spans="1:8" s="33" customFormat="1" x14ac:dyDescent="0.3">
      <c r="A812" s="275"/>
      <c r="B812" s="275"/>
      <c r="C812" s="86"/>
      <c r="D812" s="70"/>
      <c r="E812" s="110"/>
      <c r="F812" s="72"/>
      <c r="G812" s="116"/>
      <c r="H812" s="116"/>
    </row>
    <row r="813" spans="1:8" s="33" customFormat="1" x14ac:dyDescent="0.3">
      <c r="A813" s="275"/>
      <c r="B813" s="275"/>
      <c r="C813" s="86"/>
      <c r="D813" s="70"/>
      <c r="E813" s="110"/>
      <c r="F813" s="72"/>
      <c r="G813" s="116"/>
      <c r="H813" s="116"/>
    </row>
    <row r="814" spans="1:8" s="33" customFormat="1" x14ac:dyDescent="0.3">
      <c r="A814" s="275"/>
      <c r="B814" s="275"/>
      <c r="C814" s="86"/>
      <c r="D814" s="70"/>
      <c r="E814" s="110"/>
      <c r="F814" s="72"/>
      <c r="G814" s="116"/>
      <c r="H814" s="116"/>
    </row>
    <row r="815" spans="1:8" s="33" customFormat="1" x14ac:dyDescent="0.3">
      <c r="A815" s="275"/>
      <c r="B815" s="275"/>
      <c r="C815" s="86"/>
      <c r="D815" s="70"/>
      <c r="E815" s="110"/>
      <c r="F815" s="72"/>
      <c r="G815" s="116"/>
      <c r="H815" s="116"/>
    </row>
    <row r="816" spans="1:8" s="33" customFormat="1" x14ac:dyDescent="0.3">
      <c r="A816" s="275"/>
      <c r="B816" s="275"/>
      <c r="C816" s="86"/>
      <c r="D816" s="70"/>
      <c r="E816" s="110"/>
      <c r="F816" s="72"/>
      <c r="G816" s="116"/>
      <c r="H816" s="116"/>
    </row>
    <row r="817" spans="1:8" s="33" customFormat="1" x14ac:dyDescent="0.3">
      <c r="A817" s="275"/>
      <c r="B817" s="275"/>
      <c r="C817" s="86"/>
      <c r="D817" s="70"/>
      <c r="E817" s="110"/>
      <c r="F817" s="72"/>
      <c r="G817" s="116"/>
      <c r="H817" s="116"/>
    </row>
    <row r="818" spans="1:8" s="33" customFormat="1" x14ac:dyDescent="0.3">
      <c r="A818" s="275"/>
      <c r="B818" s="275"/>
      <c r="C818" s="86"/>
      <c r="D818" s="70"/>
      <c r="E818" s="110"/>
      <c r="F818" s="72"/>
      <c r="G818" s="116"/>
      <c r="H818" s="116"/>
    </row>
    <row r="819" spans="1:8" s="33" customFormat="1" x14ac:dyDescent="0.3">
      <c r="A819" s="275"/>
      <c r="B819" s="275"/>
      <c r="C819" s="86"/>
      <c r="D819" s="70"/>
      <c r="E819" s="110"/>
      <c r="F819" s="72"/>
      <c r="G819" s="116"/>
      <c r="H819" s="116"/>
    </row>
    <row r="820" spans="1:8" s="33" customFormat="1" x14ac:dyDescent="0.3">
      <c r="A820" s="275"/>
      <c r="B820" s="275"/>
      <c r="C820" s="86"/>
      <c r="D820" s="70"/>
      <c r="E820" s="110"/>
      <c r="F820" s="72"/>
      <c r="G820" s="116"/>
      <c r="H820" s="116"/>
    </row>
    <row r="821" spans="1:8" s="33" customFormat="1" x14ac:dyDescent="0.3">
      <c r="A821" s="275"/>
      <c r="B821" s="275"/>
      <c r="C821" s="86"/>
      <c r="D821" s="70"/>
      <c r="E821" s="110"/>
      <c r="F821" s="72"/>
      <c r="G821" s="116"/>
      <c r="H821" s="116"/>
    </row>
    <row r="822" spans="1:8" s="33" customFormat="1" x14ac:dyDescent="0.3">
      <c r="A822" s="275"/>
      <c r="B822" s="275"/>
      <c r="C822" s="86"/>
      <c r="D822" s="70"/>
      <c r="E822" s="110"/>
      <c r="F822" s="72"/>
      <c r="G822" s="116"/>
      <c r="H822" s="116"/>
    </row>
    <row r="823" spans="1:8" s="33" customFormat="1" x14ac:dyDescent="0.3">
      <c r="A823" s="275"/>
      <c r="B823" s="275"/>
      <c r="C823" s="86"/>
      <c r="D823" s="70"/>
      <c r="E823" s="110"/>
      <c r="F823" s="72"/>
      <c r="G823" s="116"/>
      <c r="H823" s="116"/>
    </row>
    <row r="824" spans="1:8" s="33" customFormat="1" x14ac:dyDescent="0.3">
      <c r="A824" s="275"/>
      <c r="B824" s="275"/>
      <c r="C824" s="86"/>
      <c r="D824" s="70"/>
      <c r="E824" s="110"/>
      <c r="F824" s="72"/>
      <c r="G824" s="116"/>
      <c r="H824" s="116"/>
    </row>
    <row r="825" spans="1:8" s="33" customFormat="1" x14ac:dyDescent="0.3">
      <c r="A825" s="275"/>
      <c r="B825" s="275"/>
      <c r="C825" s="86"/>
      <c r="D825" s="70"/>
      <c r="E825" s="110"/>
      <c r="F825" s="72"/>
      <c r="G825" s="116"/>
      <c r="H825" s="116"/>
    </row>
    <row r="826" spans="1:8" s="33" customFormat="1" x14ac:dyDescent="0.3">
      <c r="A826" s="275"/>
      <c r="B826" s="275"/>
      <c r="C826" s="86"/>
      <c r="D826" s="70"/>
      <c r="E826" s="110"/>
      <c r="F826" s="72"/>
      <c r="G826" s="116"/>
      <c r="H826" s="116"/>
    </row>
    <row r="827" spans="1:8" s="33" customFormat="1" x14ac:dyDescent="0.3">
      <c r="A827" s="275"/>
      <c r="B827" s="275"/>
      <c r="C827" s="86"/>
      <c r="D827" s="70"/>
      <c r="E827" s="110"/>
      <c r="F827" s="72"/>
      <c r="G827" s="116"/>
      <c r="H827" s="116"/>
    </row>
    <row r="828" spans="1:8" s="33" customFormat="1" x14ac:dyDescent="0.3">
      <c r="A828" s="275"/>
      <c r="B828" s="275"/>
      <c r="C828" s="86"/>
      <c r="D828" s="70"/>
      <c r="E828" s="110"/>
      <c r="F828" s="72"/>
      <c r="G828" s="116"/>
      <c r="H828" s="116"/>
    </row>
    <row r="829" spans="1:8" s="33" customFormat="1" x14ac:dyDescent="0.3">
      <c r="A829" s="275"/>
      <c r="B829" s="275"/>
      <c r="C829" s="86"/>
      <c r="D829" s="70"/>
      <c r="E829" s="110"/>
      <c r="F829" s="72"/>
      <c r="G829" s="116"/>
      <c r="H829" s="116"/>
    </row>
    <row r="830" spans="1:8" s="33" customFormat="1" x14ac:dyDescent="0.3">
      <c r="A830" s="275"/>
      <c r="B830" s="275"/>
      <c r="C830" s="86"/>
      <c r="D830" s="70"/>
      <c r="E830" s="110"/>
      <c r="F830" s="72"/>
      <c r="G830" s="116"/>
      <c r="H830" s="116"/>
    </row>
    <row r="831" spans="1:8" s="33" customFormat="1" x14ac:dyDescent="0.3">
      <c r="A831" s="275"/>
      <c r="B831" s="275"/>
      <c r="C831" s="86"/>
      <c r="D831" s="70"/>
      <c r="E831" s="110"/>
      <c r="F831" s="72"/>
      <c r="G831" s="116"/>
      <c r="H831" s="116"/>
    </row>
    <row r="832" spans="1:8" s="33" customFormat="1" x14ac:dyDescent="0.3">
      <c r="A832" s="275"/>
      <c r="B832" s="275"/>
      <c r="C832" s="86"/>
      <c r="D832" s="70"/>
      <c r="E832" s="110"/>
      <c r="F832" s="72"/>
      <c r="G832" s="116"/>
      <c r="H832" s="116"/>
    </row>
    <row r="833" spans="1:8" s="33" customFormat="1" x14ac:dyDescent="0.3">
      <c r="A833" s="275"/>
      <c r="B833" s="275"/>
      <c r="C833" s="86"/>
      <c r="D833" s="70"/>
      <c r="E833" s="110"/>
      <c r="F833" s="72"/>
      <c r="G833" s="116"/>
      <c r="H833" s="116"/>
    </row>
    <row r="834" spans="1:8" s="33" customFormat="1" x14ac:dyDescent="0.3">
      <c r="A834" s="275"/>
      <c r="B834" s="275"/>
      <c r="C834" s="86"/>
      <c r="D834" s="70"/>
      <c r="E834" s="110"/>
      <c r="F834" s="72"/>
      <c r="G834" s="116"/>
      <c r="H834" s="116"/>
    </row>
    <row r="835" spans="1:8" s="33" customFormat="1" x14ac:dyDescent="0.3">
      <c r="A835" s="275"/>
      <c r="B835" s="275"/>
      <c r="C835" s="86"/>
      <c r="D835" s="70"/>
      <c r="E835" s="110"/>
      <c r="F835" s="72"/>
      <c r="G835" s="116"/>
      <c r="H835" s="116"/>
    </row>
    <row r="836" spans="1:8" s="33" customFormat="1" x14ac:dyDescent="0.3">
      <c r="A836" s="275"/>
      <c r="B836" s="275"/>
      <c r="C836" s="86"/>
      <c r="D836" s="70"/>
      <c r="E836" s="110"/>
      <c r="F836" s="72"/>
      <c r="G836" s="116"/>
      <c r="H836" s="116"/>
    </row>
    <row r="837" spans="1:8" s="33" customFormat="1" x14ac:dyDescent="0.3">
      <c r="A837" s="275"/>
      <c r="B837" s="275"/>
      <c r="C837" s="86"/>
      <c r="D837" s="70"/>
      <c r="E837" s="110"/>
      <c r="F837" s="72"/>
      <c r="G837" s="116"/>
      <c r="H837" s="116"/>
    </row>
    <row r="838" spans="1:8" s="33" customFormat="1" x14ac:dyDescent="0.3">
      <c r="A838" s="275"/>
      <c r="B838" s="275"/>
      <c r="C838" s="86"/>
      <c r="D838" s="70"/>
      <c r="E838" s="110"/>
      <c r="F838" s="72"/>
      <c r="G838" s="116"/>
      <c r="H838" s="116"/>
    </row>
    <row r="839" spans="1:8" s="33" customFormat="1" x14ac:dyDescent="0.3">
      <c r="A839" s="275"/>
      <c r="B839" s="275"/>
      <c r="C839" s="86"/>
      <c r="D839" s="70"/>
      <c r="E839" s="110"/>
      <c r="F839" s="72"/>
      <c r="G839" s="116"/>
      <c r="H839" s="116"/>
    </row>
    <row r="840" spans="1:8" s="33" customFormat="1" x14ac:dyDescent="0.3">
      <c r="A840" s="275"/>
      <c r="B840" s="275"/>
      <c r="C840" s="86"/>
      <c r="D840" s="70"/>
      <c r="E840" s="110"/>
      <c r="F840" s="72"/>
      <c r="G840" s="116"/>
      <c r="H840" s="116"/>
    </row>
    <row r="841" spans="1:8" s="33" customFormat="1" x14ac:dyDescent="0.3">
      <c r="A841" s="275"/>
      <c r="B841" s="275"/>
      <c r="C841" s="86"/>
      <c r="D841" s="70"/>
      <c r="E841" s="110"/>
      <c r="F841" s="72"/>
      <c r="G841" s="116"/>
      <c r="H841" s="116"/>
    </row>
    <row r="842" spans="1:8" s="33" customFormat="1" x14ac:dyDescent="0.3">
      <c r="A842" s="275"/>
      <c r="B842" s="275"/>
      <c r="C842" s="86"/>
      <c r="D842" s="70"/>
      <c r="E842" s="110"/>
      <c r="F842" s="72"/>
      <c r="G842" s="116"/>
      <c r="H842" s="116"/>
    </row>
    <row r="843" spans="1:8" s="33" customFormat="1" x14ac:dyDescent="0.3">
      <c r="A843" s="275"/>
      <c r="B843" s="275"/>
      <c r="C843" s="86"/>
      <c r="D843" s="70"/>
      <c r="E843" s="110"/>
      <c r="F843" s="72"/>
      <c r="G843" s="116"/>
      <c r="H843" s="116"/>
    </row>
    <row r="844" spans="1:8" s="33" customFormat="1" x14ac:dyDescent="0.3">
      <c r="A844" s="275"/>
      <c r="B844" s="275"/>
      <c r="C844" s="86"/>
      <c r="D844" s="70"/>
      <c r="E844" s="110"/>
      <c r="F844" s="72"/>
      <c r="G844" s="116"/>
      <c r="H844" s="116"/>
    </row>
    <row r="845" spans="1:8" s="33" customFormat="1" x14ac:dyDescent="0.3">
      <c r="A845" s="275"/>
      <c r="B845" s="275"/>
      <c r="C845" s="86"/>
      <c r="D845" s="70"/>
      <c r="E845" s="110"/>
      <c r="F845" s="72"/>
      <c r="G845" s="116"/>
      <c r="H845" s="116"/>
    </row>
    <row r="846" spans="1:8" s="33" customFormat="1" x14ac:dyDescent="0.3">
      <c r="A846" s="275"/>
      <c r="B846" s="275"/>
      <c r="C846" s="86"/>
      <c r="D846" s="70"/>
      <c r="E846" s="110"/>
      <c r="F846" s="72"/>
      <c r="G846" s="116"/>
      <c r="H846" s="116"/>
    </row>
    <row r="847" spans="1:8" s="33" customFormat="1" x14ac:dyDescent="0.3">
      <c r="A847" s="275"/>
      <c r="B847" s="275"/>
      <c r="C847" s="86"/>
      <c r="D847" s="70"/>
      <c r="E847" s="110"/>
      <c r="F847" s="72"/>
      <c r="G847" s="116"/>
      <c r="H847" s="116"/>
    </row>
    <row r="848" spans="1:8" s="33" customFormat="1" x14ac:dyDescent="0.3">
      <c r="A848" s="275"/>
      <c r="B848" s="275"/>
      <c r="C848" s="86"/>
      <c r="D848" s="70"/>
      <c r="E848" s="110"/>
      <c r="F848" s="72"/>
      <c r="G848" s="116"/>
      <c r="H848" s="116"/>
    </row>
    <row r="849" spans="1:8" s="33" customFormat="1" x14ac:dyDescent="0.3">
      <c r="A849" s="275"/>
      <c r="B849" s="275"/>
      <c r="C849" s="86"/>
      <c r="D849" s="70"/>
      <c r="E849" s="110"/>
      <c r="F849" s="72"/>
      <c r="G849" s="116"/>
      <c r="H849" s="116"/>
    </row>
    <row r="850" spans="1:8" s="33" customFormat="1" x14ac:dyDescent="0.3">
      <c r="A850" s="275"/>
      <c r="B850" s="275"/>
      <c r="C850" s="86"/>
      <c r="D850" s="70"/>
      <c r="E850" s="110"/>
      <c r="F850" s="72"/>
      <c r="G850" s="116"/>
      <c r="H850" s="116"/>
    </row>
    <row r="851" spans="1:8" s="33" customFormat="1" x14ac:dyDescent="0.3">
      <c r="A851" s="275"/>
      <c r="B851" s="275"/>
      <c r="C851" s="86"/>
      <c r="D851" s="70"/>
      <c r="E851" s="110"/>
      <c r="F851" s="72"/>
      <c r="G851" s="116"/>
      <c r="H851" s="116"/>
    </row>
    <row r="852" spans="1:8" s="33" customFormat="1" x14ac:dyDescent="0.3">
      <c r="A852" s="275"/>
      <c r="B852" s="275"/>
      <c r="C852" s="86"/>
      <c r="D852" s="70"/>
      <c r="E852" s="110"/>
      <c r="F852" s="72"/>
      <c r="G852" s="116"/>
      <c r="H852" s="116"/>
    </row>
    <row r="853" spans="1:8" s="33" customFormat="1" x14ac:dyDescent="0.3">
      <c r="A853" s="275"/>
      <c r="B853" s="275"/>
      <c r="C853" s="86"/>
      <c r="D853" s="70"/>
      <c r="E853" s="110"/>
      <c r="F853" s="72"/>
      <c r="G853" s="116"/>
      <c r="H853" s="116"/>
    </row>
    <row r="854" spans="1:8" s="33" customFormat="1" x14ac:dyDescent="0.3">
      <c r="A854" s="275"/>
      <c r="B854" s="275"/>
      <c r="C854" s="86"/>
      <c r="D854" s="70"/>
      <c r="E854" s="110"/>
      <c r="F854" s="72"/>
      <c r="G854" s="116"/>
      <c r="H854" s="116"/>
    </row>
    <row r="855" spans="1:8" s="33" customFormat="1" x14ac:dyDescent="0.3">
      <c r="A855" s="275"/>
      <c r="B855" s="275"/>
      <c r="C855" s="86"/>
      <c r="D855" s="70"/>
      <c r="E855" s="110"/>
      <c r="F855" s="72"/>
      <c r="G855" s="116"/>
      <c r="H855" s="116"/>
    </row>
    <row r="856" spans="1:8" s="33" customFormat="1" x14ac:dyDescent="0.3">
      <c r="A856" s="275"/>
      <c r="B856" s="275"/>
      <c r="C856" s="86"/>
      <c r="D856" s="70"/>
      <c r="E856" s="110"/>
      <c r="F856" s="72"/>
      <c r="G856" s="116"/>
      <c r="H856" s="116"/>
    </row>
    <row r="857" spans="1:8" s="33" customFormat="1" x14ac:dyDescent="0.3">
      <c r="A857" s="275"/>
      <c r="B857" s="275"/>
      <c r="C857" s="86"/>
      <c r="D857" s="70"/>
      <c r="E857" s="110"/>
      <c r="F857" s="72"/>
      <c r="G857" s="116"/>
      <c r="H857" s="116"/>
    </row>
    <row r="858" spans="1:8" s="33" customFormat="1" x14ac:dyDescent="0.3">
      <c r="A858" s="275"/>
      <c r="B858" s="275"/>
      <c r="C858" s="86"/>
      <c r="D858" s="70"/>
      <c r="E858" s="110"/>
      <c r="F858" s="72"/>
      <c r="G858" s="116"/>
      <c r="H858" s="116"/>
    </row>
    <row r="859" spans="1:8" s="33" customFormat="1" x14ac:dyDescent="0.3">
      <c r="A859" s="275"/>
      <c r="B859" s="275"/>
      <c r="C859" s="86"/>
      <c r="D859" s="70"/>
      <c r="E859" s="110"/>
      <c r="F859" s="72"/>
      <c r="G859" s="116"/>
      <c r="H859" s="116"/>
    </row>
    <row r="860" spans="1:8" s="33" customFormat="1" x14ac:dyDescent="0.3">
      <c r="A860" s="275"/>
      <c r="B860" s="275"/>
      <c r="C860" s="86"/>
      <c r="D860" s="70"/>
      <c r="E860" s="110"/>
      <c r="F860" s="72"/>
      <c r="G860" s="116"/>
      <c r="H860" s="116"/>
    </row>
    <row r="861" spans="1:8" s="33" customFormat="1" x14ac:dyDescent="0.3">
      <c r="A861" s="275"/>
      <c r="B861" s="275"/>
      <c r="C861" s="86"/>
      <c r="D861" s="70"/>
      <c r="E861" s="110"/>
      <c r="F861" s="72"/>
      <c r="G861" s="116"/>
      <c r="H861" s="116"/>
    </row>
    <row r="862" spans="1:8" s="33" customFormat="1" x14ac:dyDescent="0.3">
      <c r="A862" s="275"/>
      <c r="B862" s="275"/>
      <c r="C862" s="86"/>
      <c r="D862" s="70"/>
      <c r="E862" s="110"/>
      <c r="F862" s="72"/>
      <c r="G862" s="116"/>
      <c r="H862" s="116"/>
    </row>
    <row r="863" spans="1:8" s="33" customFormat="1" x14ac:dyDescent="0.3">
      <c r="A863" s="275"/>
      <c r="B863" s="275"/>
      <c r="C863" s="86"/>
      <c r="D863" s="70"/>
      <c r="E863" s="110"/>
      <c r="F863" s="72"/>
      <c r="G863" s="116"/>
      <c r="H863" s="116"/>
    </row>
    <row r="864" spans="1:8" s="33" customFormat="1" x14ac:dyDescent="0.3">
      <c r="A864" s="275"/>
      <c r="B864" s="275"/>
      <c r="C864" s="86"/>
      <c r="D864" s="70"/>
      <c r="E864" s="110"/>
      <c r="F864" s="72"/>
      <c r="G864" s="116"/>
      <c r="H864" s="116"/>
    </row>
    <row r="865" spans="1:8" s="33" customFormat="1" x14ac:dyDescent="0.3">
      <c r="A865" s="275"/>
      <c r="B865" s="275"/>
      <c r="C865" s="86"/>
      <c r="D865" s="70"/>
      <c r="E865" s="110"/>
      <c r="F865" s="72"/>
      <c r="G865" s="116"/>
      <c r="H865" s="116"/>
    </row>
    <row r="866" spans="1:8" s="33" customFormat="1" x14ac:dyDescent="0.3">
      <c r="A866" s="275"/>
      <c r="B866" s="275"/>
      <c r="C866" s="86"/>
      <c r="D866" s="70"/>
      <c r="E866" s="110"/>
      <c r="F866" s="72"/>
      <c r="G866" s="116"/>
      <c r="H866" s="116"/>
    </row>
    <row r="867" spans="1:8" s="33" customFormat="1" x14ac:dyDescent="0.3">
      <c r="A867" s="275"/>
      <c r="B867" s="275"/>
      <c r="C867" s="86"/>
      <c r="D867" s="70"/>
      <c r="E867" s="110"/>
      <c r="F867" s="72"/>
      <c r="G867" s="116"/>
      <c r="H867" s="116"/>
    </row>
    <row r="868" spans="1:8" s="33" customFormat="1" x14ac:dyDescent="0.3">
      <c r="A868" s="275"/>
      <c r="B868" s="275"/>
      <c r="C868" s="86"/>
      <c r="D868" s="70"/>
      <c r="E868" s="110"/>
      <c r="F868" s="72"/>
      <c r="G868" s="116"/>
      <c r="H868" s="116"/>
    </row>
    <row r="869" spans="1:8" s="33" customFormat="1" x14ac:dyDescent="0.3">
      <c r="A869" s="275"/>
      <c r="B869" s="275"/>
      <c r="C869" s="86"/>
      <c r="D869" s="70"/>
      <c r="E869" s="110"/>
      <c r="F869" s="72"/>
      <c r="G869" s="116"/>
      <c r="H869" s="116"/>
    </row>
    <row r="870" spans="1:8" s="33" customFormat="1" x14ac:dyDescent="0.3">
      <c r="A870" s="275"/>
      <c r="B870" s="275"/>
      <c r="C870" s="86"/>
      <c r="D870" s="70"/>
      <c r="E870" s="110"/>
      <c r="F870" s="72"/>
      <c r="G870" s="116"/>
      <c r="H870" s="116"/>
    </row>
    <row r="871" spans="1:8" s="33" customFormat="1" x14ac:dyDescent="0.3">
      <c r="A871" s="275"/>
      <c r="B871" s="275"/>
      <c r="C871" s="86"/>
      <c r="D871" s="70"/>
      <c r="E871" s="110"/>
      <c r="F871" s="72"/>
      <c r="G871" s="116"/>
      <c r="H871" s="116"/>
    </row>
    <row r="872" spans="1:8" s="33" customFormat="1" x14ac:dyDescent="0.3">
      <c r="A872" s="275"/>
      <c r="B872" s="275"/>
      <c r="C872" s="86"/>
      <c r="D872" s="70"/>
      <c r="E872" s="110"/>
      <c r="F872" s="72"/>
      <c r="G872" s="116"/>
      <c r="H872" s="116"/>
    </row>
    <row r="873" spans="1:8" s="33" customFormat="1" x14ac:dyDescent="0.3">
      <c r="A873" s="275"/>
      <c r="B873" s="275"/>
      <c r="C873" s="86"/>
      <c r="D873" s="70"/>
      <c r="E873" s="110"/>
      <c r="F873" s="72"/>
      <c r="G873" s="116"/>
      <c r="H873" s="116"/>
    </row>
    <row r="874" spans="1:8" s="33" customFormat="1" x14ac:dyDescent="0.3">
      <c r="A874" s="275"/>
      <c r="B874" s="275"/>
      <c r="C874" s="86"/>
      <c r="D874" s="70"/>
      <c r="E874" s="110"/>
      <c r="F874" s="72"/>
      <c r="G874" s="116"/>
      <c r="H874" s="116"/>
    </row>
    <row r="875" spans="1:8" s="33" customFormat="1" x14ac:dyDescent="0.3">
      <c r="A875" s="275"/>
      <c r="B875" s="275"/>
      <c r="C875" s="86"/>
      <c r="D875" s="70"/>
      <c r="E875" s="110"/>
      <c r="F875" s="72"/>
      <c r="G875" s="116"/>
      <c r="H875" s="116"/>
    </row>
    <row r="876" spans="1:8" s="33" customFormat="1" x14ac:dyDescent="0.3">
      <c r="A876" s="275"/>
      <c r="B876" s="275"/>
      <c r="C876" s="86"/>
      <c r="D876" s="70"/>
      <c r="E876" s="110"/>
      <c r="F876" s="72"/>
      <c r="G876" s="116"/>
      <c r="H876" s="116"/>
    </row>
    <row r="877" spans="1:8" s="33" customFormat="1" x14ac:dyDescent="0.3">
      <c r="A877" s="275"/>
      <c r="B877" s="275"/>
      <c r="C877" s="86"/>
      <c r="D877" s="70"/>
      <c r="E877" s="110"/>
      <c r="F877" s="72"/>
      <c r="G877" s="116"/>
      <c r="H877" s="116"/>
    </row>
    <row r="878" spans="1:8" s="33" customFormat="1" x14ac:dyDescent="0.3">
      <c r="A878" s="275"/>
      <c r="B878" s="275"/>
      <c r="C878" s="86"/>
      <c r="D878" s="70"/>
      <c r="E878" s="110"/>
      <c r="F878" s="72"/>
      <c r="G878" s="116"/>
      <c r="H878" s="116"/>
    </row>
    <row r="879" spans="1:8" s="33" customFormat="1" x14ac:dyDescent="0.3">
      <c r="A879" s="275"/>
      <c r="B879" s="275"/>
      <c r="C879" s="86"/>
      <c r="D879" s="70"/>
      <c r="E879" s="110"/>
      <c r="F879" s="72"/>
      <c r="G879" s="116"/>
      <c r="H879" s="116"/>
    </row>
    <row r="880" spans="1:8" s="33" customFormat="1" x14ac:dyDescent="0.3">
      <c r="A880" s="275"/>
      <c r="B880" s="275"/>
      <c r="C880" s="86"/>
      <c r="D880" s="70"/>
      <c r="E880" s="110"/>
      <c r="F880" s="72"/>
      <c r="G880" s="116"/>
      <c r="H880" s="116"/>
    </row>
    <row r="881" spans="1:8" s="33" customFormat="1" x14ac:dyDescent="0.3">
      <c r="A881" s="275"/>
      <c r="B881" s="275"/>
      <c r="C881" s="86"/>
      <c r="D881" s="70"/>
      <c r="E881" s="110"/>
      <c r="F881" s="72"/>
      <c r="G881" s="116"/>
      <c r="H881" s="116"/>
    </row>
    <row r="882" spans="1:8" s="33" customFormat="1" x14ac:dyDescent="0.3">
      <c r="A882" s="275"/>
      <c r="B882" s="275"/>
      <c r="C882" s="86"/>
      <c r="D882" s="70"/>
      <c r="E882" s="110"/>
      <c r="F882" s="72"/>
      <c r="G882" s="116"/>
      <c r="H882" s="116"/>
    </row>
    <row r="883" spans="1:8" s="33" customFormat="1" x14ac:dyDescent="0.3">
      <c r="A883" s="275"/>
      <c r="B883" s="275"/>
      <c r="C883" s="86"/>
      <c r="D883" s="70"/>
      <c r="E883" s="110"/>
      <c r="F883" s="72"/>
      <c r="G883" s="116"/>
      <c r="H883" s="116"/>
    </row>
    <row r="884" spans="1:8" s="33" customFormat="1" x14ac:dyDescent="0.3">
      <c r="A884" s="275"/>
      <c r="B884" s="275"/>
      <c r="C884" s="86"/>
      <c r="D884" s="70"/>
      <c r="E884" s="110"/>
      <c r="F884" s="72"/>
      <c r="G884" s="116"/>
      <c r="H884" s="116"/>
    </row>
    <row r="885" spans="1:8" s="33" customFormat="1" x14ac:dyDescent="0.3">
      <c r="A885" s="275"/>
      <c r="B885" s="275"/>
      <c r="C885" s="86"/>
      <c r="D885" s="70"/>
      <c r="E885" s="110"/>
      <c r="F885" s="72"/>
      <c r="G885" s="116"/>
      <c r="H885" s="116"/>
    </row>
    <row r="886" spans="1:8" s="33" customFormat="1" x14ac:dyDescent="0.3">
      <c r="A886" s="275"/>
      <c r="B886" s="275"/>
      <c r="C886" s="86"/>
      <c r="D886" s="70"/>
      <c r="E886" s="110"/>
      <c r="F886" s="72"/>
      <c r="G886" s="116"/>
      <c r="H886" s="116"/>
    </row>
    <row r="887" spans="1:8" s="33" customFormat="1" x14ac:dyDescent="0.3">
      <c r="A887" s="275"/>
      <c r="B887" s="275"/>
      <c r="C887" s="86"/>
      <c r="D887" s="70"/>
      <c r="E887" s="110"/>
      <c r="F887" s="72"/>
      <c r="G887" s="116"/>
      <c r="H887" s="116"/>
    </row>
    <row r="888" spans="1:8" s="33" customFormat="1" x14ac:dyDescent="0.3">
      <c r="A888" s="275"/>
      <c r="B888" s="275"/>
      <c r="C888" s="86"/>
      <c r="D888" s="70"/>
      <c r="E888" s="110"/>
      <c r="F888" s="72"/>
      <c r="G888" s="116"/>
      <c r="H888" s="116"/>
    </row>
    <row r="889" spans="1:8" s="33" customFormat="1" x14ac:dyDescent="0.3">
      <c r="A889" s="275"/>
      <c r="B889" s="275"/>
      <c r="C889" s="86"/>
      <c r="D889" s="70"/>
      <c r="E889" s="110"/>
      <c r="F889" s="72"/>
      <c r="G889" s="116"/>
      <c r="H889" s="116"/>
    </row>
    <row r="890" spans="1:8" s="33" customFormat="1" x14ac:dyDescent="0.3">
      <c r="A890" s="275"/>
      <c r="B890" s="275"/>
      <c r="C890" s="86"/>
      <c r="D890" s="70"/>
      <c r="E890" s="110"/>
      <c r="F890" s="72"/>
      <c r="G890" s="116"/>
      <c r="H890" s="116"/>
    </row>
    <row r="891" spans="1:8" s="33" customFormat="1" x14ac:dyDescent="0.3">
      <c r="A891" s="275"/>
      <c r="B891" s="275"/>
      <c r="C891" s="86"/>
      <c r="D891" s="70"/>
      <c r="E891" s="110"/>
      <c r="F891" s="72"/>
      <c r="G891" s="116"/>
      <c r="H891" s="116"/>
    </row>
    <row r="892" spans="1:8" s="33" customFormat="1" x14ac:dyDescent="0.3">
      <c r="A892" s="275"/>
      <c r="B892" s="275"/>
      <c r="C892" s="86"/>
      <c r="D892" s="70"/>
      <c r="E892" s="110"/>
      <c r="F892" s="72"/>
      <c r="G892" s="116"/>
      <c r="H892" s="116"/>
    </row>
    <row r="893" spans="1:8" s="33" customFormat="1" x14ac:dyDescent="0.3">
      <c r="A893" s="275"/>
      <c r="B893" s="275"/>
      <c r="C893" s="86"/>
      <c r="D893" s="70"/>
      <c r="E893" s="110"/>
      <c r="F893" s="72"/>
      <c r="G893" s="116"/>
      <c r="H893" s="116"/>
    </row>
    <row r="894" spans="1:8" s="33" customFormat="1" x14ac:dyDescent="0.3">
      <c r="A894" s="275"/>
      <c r="B894" s="275"/>
      <c r="C894" s="86"/>
      <c r="D894" s="70"/>
      <c r="E894" s="110"/>
      <c r="F894" s="72"/>
      <c r="G894" s="116"/>
      <c r="H894" s="116"/>
    </row>
    <row r="895" spans="1:8" s="33" customFormat="1" x14ac:dyDescent="0.3">
      <c r="A895" s="275"/>
      <c r="B895" s="275"/>
      <c r="C895" s="86"/>
      <c r="D895" s="70"/>
      <c r="E895" s="110"/>
      <c r="F895" s="72"/>
      <c r="G895" s="116"/>
      <c r="H895" s="116"/>
    </row>
    <row r="896" spans="1:8" s="33" customFormat="1" x14ac:dyDescent="0.3">
      <c r="A896" s="275"/>
      <c r="B896" s="275"/>
      <c r="C896" s="86"/>
      <c r="D896" s="70"/>
      <c r="E896" s="110"/>
      <c r="F896" s="72"/>
      <c r="G896" s="116"/>
      <c r="H896" s="116"/>
    </row>
    <row r="897" spans="1:8" s="33" customFormat="1" x14ac:dyDescent="0.3">
      <c r="A897" s="275"/>
      <c r="B897" s="275"/>
      <c r="C897" s="86"/>
      <c r="D897" s="70"/>
      <c r="E897" s="110"/>
      <c r="F897" s="72"/>
      <c r="G897" s="116"/>
      <c r="H897" s="116"/>
    </row>
    <row r="898" spans="1:8" s="33" customFormat="1" x14ac:dyDescent="0.3">
      <c r="A898" s="275"/>
      <c r="B898" s="275"/>
      <c r="C898" s="86"/>
      <c r="D898" s="70"/>
      <c r="E898" s="110"/>
      <c r="F898" s="72"/>
      <c r="G898" s="116"/>
      <c r="H898" s="116"/>
    </row>
    <row r="899" spans="1:8" s="33" customFormat="1" x14ac:dyDescent="0.3">
      <c r="A899" s="275"/>
      <c r="B899" s="275"/>
      <c r="C899" s="86"/>
      <c r="D899" s="70"/>
      <c r="E899" s="110"/>
      <c r="F899" s="72"/>
      <c r="G899" s="116"/>
      <c r="H899" s="116"/>
    </row>
    <row r="900" spans="1:8" s="33" customFormat="1" x14ac:dyDescent="0.3">
      <c r="A900" s="275"/>
      <c r="B900" s="275"/>
      <c r="C900" s="86"/>
      <c r="D900" s="70"/>
      <c r="E900" s="110"/>
      <c r="F900" s="72"/>
      <c r="G900" s="116"/>
      <c r="H900" s="116"/>
    </row>
    <row r="901" spans="1:8" s="33" customFormat="1" x14ac:dyDescent="0.3">
      <c r="A901" s="275"/>
      <c r="B901" s="275"/>
      <c r="C901" s="86"/>
      <c r="D901" s="70"/>
      <c r="E901" s="110"/>
      <c r="F901" s="72"/>
      <c r="G901" s="116"/>
      <c r="H901" s="116"/>
    </row>
    <row r="902" spans="1:8" s="33" customFormat="1" x14ac:dyDescent="0.3">
      <c r="A902" s="275"/>
      <c r="B902" s="275"/>
      <c r="C902" s="86"/>
      <c r="D902" s="70"/>
      <c r="E902" s="110"/>
      <c r="F902" s="72"/>
      <c r="G902" s="116"/>
      <c r="H902" s="116"/>
    </row>
    <row r="903" spans="1:8" s="33" customFormat="1" x14ac:dyDescent="0.3">
      <c r="A903" s="275"/>
      <c r="B903" s="275"/>
      <c r="C903" s="86"/>
      <c r="D903" s="70"/>
      <c r="E903" s="110"/>
      <c r="F903" s="72"/>
      <c r="G903" s="116"/>
      <c r="H903" s="116"/>
    </row>
    <row r="904" spans="1:8" s="33" customFormat="1" x14ac:dyDescent="0.3">
      <c r="A904" s="275"/>
      <c r="B904" s="275"/>
      <c r="C904" s="86"/>
      <c r="D904" s="70"/>
      <c r="E904" s="110"/>
      <c r="F904" s="72"/>
      <c r="G904" s="116"/>
      <c r="H904" s="116"/>
    </row>
    <row r="905" spans="1:8" s="33" customFormat="1" x14ac:dyDescent="0.3">
      <c r="A905" s="275"/>
      <c r="B905" s="275"/>
      <c r="C905" s="86"/>
      <c r="D905" s="70"/>
      <c r="E905" s="110"/>
      <c r="F905" s="72"/>
      <c r="G905" s="116"/>
      <c r="H905" s="116"/>
    </row>
    <row r="906" spans="1:8" s="33" customFormat="1" x14ac:dyDescent="0.3">
      <c r="A906" s="275"/>
      <c r="B906" s="275"/>
      <c r="C906" s="86"/>
      <c r="D906" s="70"/>
      <c r="E906" s="110"/>
      <c r="F906" s="72"/>
      <c r="G906" s="116"/>
      <c r="H906" s="116"/>
    </row>
    <row r="907" spans="1:8" s="33" customFormat="1" x14ac:dyDescent="0.3">
      <c r="A907" s="275"/>
      <c r="B907" s="275"/>
      <c r="C907" s="86"/>
      <c r="D907" s="70"/>
      <c r="E907" s="110"/>
      <c r="F907" s="72"/>
      <c r="G907" s="116"/>
      <c r="H907" s="116"/>
    </row>
    <row r="908" spans="1:8" s="33" customFormat="1" x14ac:dyDescent="0.3">
      <c r="A908" s="275"/>
      <c r="B908" s="275"/>
      <c r="C908" s="86"/>
      <c r="D908" s="70"/>
      <c r="E908" s="110"/>
      <c r="F908" s="72"/>
      <c r="G908" s="116"/>
      <c r="H908" s="116"/>
    </row>
    <row r="909" spans="1:8" s="33" customFormat="1" x14ac:dyDescent="0.3">
      <c r="A909" s="275"/>
      <c r="B909" s="275"/>
      <c r="C909" s="86"/>
      <c r="D909" s="70"/>
      <c r="E909" s="110"/>
      <c r="F909" s="72"/>
      <c r="G909" s="116"/>
      <c r="H909" s="116"/>
    </row>
    <row r="910" spans="1:8" s="33" customFormat="1" x14ac:dyDescent="0.3">
      <c r="A910" s="275"/>
      <c r="B910" s="275"/>
      <c r="C910" s="86"/>
      <c r="D910" s="70"/>
      <c r="E910" s="110"/>
      <c r="F910" s="72"/>
      <c r="G910" s="116"/>
      <c r="H910" s="116"/>
    </row>
    <row r="911" spans="1:8" s="33" customFormat="1" x14ac:dyDescent="0.3">
      <c r="A911" s="275"/>
      <c r="B911" s="275"/>
      <c r="C911" s="86"/>
      <c r="D911" s="70"/>
      <c r="E911" s="110"/>
      <c r="F911" s="72"/>
      <c r="G911" s="116"/>
      <c r="H911" s="116"/>
    </row>
    <row r="912" spans="1:8" s="33" customFormat="1" x14ac:dyDescent="0.3">
      <c r="A912" s="275"/>
      <c r="B912" s="275"/>
      <c r="C912" s="86"/>
      <c r="D912" s="70"/>
      <c r="E912" s="110"/>
      <c r="F912" s="72"/>
      <c r="G912" s="116"/>
      <c r="H912" s="116"/>
    </row>
    <row r="913" spans="1:8" s="33" customFormat="1" x14ac:dyDescent="0.3">
      <c r="A913" s="275"/>
      <c r="B913" s="275"/>
      <c r="C913" s="86"/>
      <c r="D913" s="70"/>
      <c r="E913" s="110"/>
      <c r="F913" s="72"/>
      <c r="G913" s="116"/>
      <c r="H913" s="116"/>
    </row>
    <row r="914" spans="1:8" s="33" customFormat="1" x14ac:dyDescent="0.3">
      <c r="A914" s="275"/>
      <c r="B914" s="275"/>
      <c r="C914" s="86"/>
      <c r="D914" s="70"/>
      <c r="E914" s="110"/>
      <c r="F914" s="72"/>
      <c r="G914" s="116"/>
      <c r="H914" s="116"/>
    </row>
    <row r="915" spans="1:8" s="33" customFormat="1" x14ac:dyDescent="0.3">
      <c r="A915" s="275"/>
      <c r="B915" s="275"/>
      <c r="C915" s="86"/>
      <c r="D915" s="70"/>
      <c r="E915" s="110"/>
      <c r="F915" s="72"/>
      <c r="G915" s="116"/>
      <c r="H915" s="116"/>
    </row>
    <row r="916" spans="1:8" s="33" customFormat="1" x14ac:dyDescent="0.3">
      <c r="A916" s="275"/>
      <c r="B916" s="275"/>
      <c r="C916" s="86"/>
      <c r="D916" s="70"/>
      <c r="E916" s="110"/>
      <c r="F916" s="72"/>
      <c r="G916" s="116"/>
      <c r="H916" s="116"/>
    </row>
    <row r="917" spans="1:8" s="33" customFormat="1" x14ac:dyDescent="0.3">
      <c r="A917" s="275"/>
      <c r="B917" s="275"/>
      <c r="C917" s="86"/>
      <c r="D917" s="70"/>
      <c r="E917" s="110"/>
      <c r="F917" s="72"/>
      <c r="G917" s="116"/>
      <c r="H917" s="116"/>
    </row>
    <row r="918" spans="1:8" s="33" customFormat="1" x14ac:dyDescent="0.3">
      <c r="A918" s="275"/>
      <c r="B918" s="275"/>
      <c r="C918" s="86"/>
      <c r="D918" s="70"/>
      <c r="E918" s="110"/>
      <c r="F918" s="72"/>
      <c r="G918" s="116"/>
      <c r="H918" s="116"/>
    </row>
    <row r="919" spans="1:8" s="33" customFormat="1" x14ac:dyDescent="0.3">
      <c r="A919" s="275"/>
      <c r="B919" s="275"/>
      <c r="C919" s="86"/>
      <c r="D919" s="70"/>
      <c r="E919" s="110"/>
      <c r="F919" s="72"/>
      <c r="G919" s="116"/>
      <c r="H919" s="116"/>
    </row>
    <row r="920" spans="1:8" s="33" customFormat="1" x14ac:dyDescent="0.3">
      <c r="A920" s="275"/>
      <c r="B920" s="275"/>
      <c r="C920" s="86"/>
      <c r="D920" s="70"/>
      <c r="E920" s="110"/>
      <c r="F920" s="72"/>
      <c r="G920" s="116"/>
      <c r="H920" s="116"/>
    </row>
    <row r="921" spans="1:8" s="33" customFormat="1" x14ac:dyDescent="0.3">
      <c r="A921" s="275"/>
      <c r="B921" s="275"/>
      <c r="C921" s="86"/>
      <c r="D921" s="70"/>
      <c r="E921" s="110"/>
      <c r="F921" s="72"/>
      <c r="G921" s="116"/>
      <c r="H921" s="116"/>
    </row>
    <row r="922" spans="1:8" s="33" customFormat="1" x14ac:dyDescent="0.3">
      <c r="A922" s="275"/>
      <c r="B922" s="275"/>
      <c r="C922" s="86"/>
      <c r="D922" s="70"/>
      <c r="E922" s="110"/>
      <c r="F922" s="72"/>
      <c r="G922" s="116"/>
      <c r="H922" s="116"/>
    </row>
    <row r="923" spans="1:8" s="33" customFormat="1" x14ac:dyDescent="0.3">
      <c r="A923" s="275"/>
      <c r="B923" s="275"/>
      <c r="C923" s="86"/>
      <c r="D923" s="70"/>
      <c r="E923" s="110"/>
      <c r="F923" s="72"/>
      <c r="G923" s="116"/>
      <c r="H923" s="116"/>
    </row>
    <row r="924" spans="1:8" s="33" customFormat="1" x14ac:dyDescent="0.3">
      <c r="A924" s="275"/>
      <c r="B924" s="275"/>
      <c r="C924" s="86"/>
      <c r="D924" s="70"/>
      <c r="E924" s="110"/>
      <c r="F924" s="72"/>
      <c r="G924" s="116"/>
      <c r="H924" s="116"/>
    </row>
    <row r="925" spans="1:8" s="33" customFormat="1" x14ac:dyDescent="0.3">
      <c r="A925" s="275"/>
      <c r="B925" s="275"/>
      <c r="C925" s="86"/>
      <c r="D925" s="70"/>
      <c r="E925" s="110"/>
      <c r="F925" s="72"/>
      <c r="G925" s="116"/>
      <c r="H925" s="116"/>
    </row>
    <row r="926" spans="1:8" s="33" customFormat="1" x14ac:dyDescent="0.3">
      <c r="A926" s="275"/>
      <c r="B926" s="275"/>
      <c r="C926" s="86"/>
      <c r="D926" s="70"/>
      <c r="E926" s="110"/>
      <c r="F926" s="72"/>
      <c r="G926" s="116"/>
      <c r="H926" s="116"/>
    </row>
    <row r="927" spans="1:8" s="33" customFormat="1" x14ac:dyDescent="0.3">
      <c r="A927" s="275"/>
      <c r="B927" s="275"/>
      <c r="C927" s="86"/>
      <c r="D927" s="70"/>
      <c r="E927" s="110"/>
      <c r="F927" s="72"/>
      <c r="G927" s="116"/>
      <c r="H927" s="116"/>
    </row>
    <row r="928" spans="1:8" s="33" customFormat="1" x14ac:dyDescent="0.3">
      <c r="A928" s="275"/>
      <c r="B928" s="275"/>
      <c r="C928" s="86"/>
      <c r="D928" s="70"/>
      <c r="E928" s="110"/>
      <c r="F928" s="72"/>
      <c r="G928" s="116"/>
      <c r="H928" s="116"/>
    </row>
    <row r="929" spans="1:8" s="33" customFormat="1" x14ac:dyDescent="0.3">
      <c r="A929" s="275"/>
      <c r="B929" s="275"/>
      <c r="C929" s="86"/>
      <c r="D929" s="70"/>
      <c r="E929" s="110"/>
      <c r="F929" s="72"/>
      <c r="G929" s="116"/>
      <c r="H929" s="116"/>
    </row>
    <row r="930" spans="1:8" s="33" customFormat="1" x14ac:dyDescent="0.3">
      <c r="A930" s="275"/>
      <c r="B930" s="275"/>
      <c r="C930" s="86"/>
      <c r="D930" s="70"/>
      <c r="E930" s="110"/>
      <c r="F930" s="72"/>
      <c r="G930" s="116"/>
      <c r="H930" s="116"/>
    </row>
    <row r="931" spans="1:8" s="33" customFormat="1" x14ac:dyDescent="0.3">
      <c r="A931" s="275"/>
      <c r="B931" s="275"/>
      <c r="C931" s="86"/>
      <c r="D931" s="70"/>
      <c r="E931" s="110"/>
      <c r="F931" s="72"/>
      <c r="G931" s="116"/>
      <c r="H931" s="116"/>
    </row>
    <row r="932" spans="1:8" s="33" customFormat="1" x14ac:dyDescent="0.3">
      <c r="A932" s="275"/>
      <c r="B932" s="275"/>
      <c r="C932" s="86"/>
      <c r="D932" s="70"/>
      <c r="E932" s="110"/>
      <c r="F932" s="72"/>
      <c r="G932" s="116"/>
      <c r="H932" s="116"/>
    </row>
    <row r="933" spans="1:8" s="33" customFormat="1" x14ac:dyDescent="0.3">
      <c r="A933" s="275"/>
      <c r="B933" s="275"/>
      <c r="C933" s="86"/>
      <c r="D933" s="70"/>
      <c r="E933" s="110"/>
      <c r="F933" s="72"/>
      <c r="G933" s="116"/>
      <c r="H933" s="116"/>
    </row>
    <row r="934" spans="1:8" s="33" customFormat="1" x14ac:dyDescent="0.3">
      <c r="A934" s="275"/>
      <c r="B934" s="275"/>
      <c r="C934" s="86"/>
      <c r="D934" s="70"/>
      <c r="E934" s="110"/>
      <c r="F934" s="72"/>
      <c r="G934" s="116"/>
      <c r="H934" s="116"/>
    </row>
    <row r="935" spans="1:8" s="33" customFormat="1" x14ac:dyDescent="0.3">
      <c r="A935" s="275"/>
      <c r="B935" s="275"/>
      <c r="C935" s="86"/>
      <c r="D935" s="70"/>
      <c r="E935" s="110"/>
      <c r="F935" s="72"/>
      <c r="G935" s="116"/>
      <c r="H935" s="116"/>
    </row>
    <row r="936" spans="1:8" s="33" customFormat="1" x14ac:dyDescent="0.3">
      <c r="A936" s="275"/>
      <c r="B936" s="275"/>
      <c r="C936" s="86"/>
      <c r="D936" s="70"/>
      <c r="E936" s="110"/>
      <c r="F936" s="72"/>
      <c r="G936" s="116"/>
      <c r="H936" s="116"/>
    </row>
    <row r="937" spans="1:8" s="33" customFormat="1" x14ac:dyDescent="0.3">
      <c r="A937" s="275"/>
      <c r="B937" s="275"/>
      <c r="C937" s="86"/>
      <c r="D937" s="70"/>
      <c r="E937" s="110"/>
      <c r="F937" s="72"/>
      <c r="G937" s="116"/>
      <c r="H937" s="116"/>
    </row>
    <row r="938" spans="1:8" s="33" customFormat="1" x14ac:dyDescent="0.3">
      <c r="A938" s="275"/>
      <c r="B938" s="275"/>
      <c r="C938" s="86"/>
      <c r="D938" s="70"/>
      <c r="E938" s="110"/>
      <c r="F938" s="72"/>
      <c r="G938" s="116"/>
      <c r="H938" s="116"/>
    </row>
    <row r="939" spans="1:8" s="33" customFormat="1" x14ac:dyDescent="0.3">
      <c r="A939" s="275"/>
      <c r="B939" s="275"/>
      <c r="C939" s="86"/>
      <c r="D939" s="70"/>
      <c r="E939" s="110"/>
      <c r="F939" s="72"/>
      <c r="G939" s="116"/>
      <c r="H939" s="116"/>
    </row>
    <row r="940" spans="1:8" s="33" customFormat="1" x14ac:dyDescent="0.3">
      <c r="A940" s="275"/>
      <c r="B940" s="275"/>
      <c r="C940" s="86"/>
      <c r="D940" s="70"/>
      <c r="E940" s="110"/>
      <c r="F940" s="72"/>
      <c r="G940" s="116"/>
      <c r="H940" s="116"/>
    </row>
    <row r="941" spans="1:8" s="33" customFormat="1" x14ac:dyDescent="0.3">
      <c r="A941" s="275"/>
      <c r="B941" s="275"/>
      <c r="C941" s="86"/>
      <c r="D941" s="70"/>
      <c r="E941" s="110"/>
      <c r="F941" s="72"/>
      <c r="G941" s="116"/>
      <c r="H941" s="116"/>
    </row>
    <row r="942" spans="1:8" s="33" customFormat="1" x14ac:dyDescent="0.3">
      <c r="A942" s="275"/>
      <c r="B942" s="275"/>
      <c r="C942" s="86"/>
      <c r="D942" s="70"/>
      <c r="E942" s="110"/>
      <c r="F942" s="72"/>
      <c r="G942" s="116"/>
      <c r="H942" s="116"/>
    </row>
    <row r="943" spans="1:8" s="33" customFormat="1" x14ac:dyDescent="0.3">
      <c r="A943" s="275"/>
      <c r="B943" s="275"/>
      <c r="C943" s="86"/>
      <c r="D943" s="70"/>
      <c r="E943" s="110"/>
      <c r="F943" s="72"/>
      <c r="G943" s="116"/>
      <c r="H943" s="116"/>
    </row>
    <row r="944" spans="1:8" s="33" customFormat="1" x14ac:dyDescent="0.3">
      <c r="A944" s="275"/>
      <c r="B944" s="275"/>
      <c r="C944" s="86"/>
      <c r="D944" s="70"/>
      <c r="E944" s="110"/>
      <c r="F944" s="72"/>
      <c r="G944" s="116"/>
      <c r="H944" s="116"/>
    </row>
    <row r="945" spans="1:8" s="33" customFormat="1" x14ac:dyDescent="0.3">
      <c r="A945" s="275"/>
      <c r="B945" s="275"/>
      <c r="C945" s="86"/>
      <c r="D945" s="70"/>
      <c r="E945" s="110"/>
      <c r="F945" s="72"/>
      <c r="G945" s="116"/>
      <c r="H945" s="116"/>
    </row>
    <row r="946" spans="1:8" s="33" customFormat="1" x14ac:dyDescent="0.3">
      <c r="A946" s="275"/>
      <c r="B946" s="275"/>
      <c r="C946" s="86"/>
      <c r="D946" s="70"/>
      <c r="E946" s="110"/>
      <c r="F946" s="72"/>
      <c r="G946" s="116"/>
      <c r="H946" s="116"/>
    </row>
    <row r="947" spans="1:8" s="33" customFormat="1" x14ac:dyDescent="0.3">
      <c r="A947" s="275"/>
      <c r="B947" s="275"/>
      <c r="C947" s="86"/>
      <c r="D947" s="70"/>
      <c r="E947" s="110"/>
      <c r="F947" s="72"/>
      <c r="G947" s="116"/>
      <c r="H947" s="116"/>
    </row>
    <row r="948" spans="1:8" s="33" customFormat="1" x14ac:dyDescent="0.3">
      <c r="A948" s="275"/>
      <c r="B948" s="275"/>
      <c r="C948" s="86"/>
      <c r="D948" s="70"/>
      <c r="E948" s="110"/>
      <c r="F948" s="72"/>
      <c r="G948" s="116"/>
      <c r="H948" s="116"/>
    </row>
    <row r="949" spans="1:8" s="33" customFormat="1" x14ac:dyDescent="0.3">
      <c r="A949" s="275"/>
      <c r="B949" s="275"/>
      <c r="C949" s="86"/>
      <c r="D949" s="70"/>
      <c r="E949" s="110"/>
      <c r="F949" s="72"/>
      <c r="G949" s="116"/>
      <c r="H949" s="116"/>
    </row>
    <row r="950" spans="1:8" s="33" customFormat="1" x14ac:dyDescent="0.3">
      <c r="A950" s="275"/>
      <c r="B950" s="275"/>
      <c r="C950" s="86"/>
      <c r="D950" s="70"/>
      <c r="E950" s="110"/>
      <c r="F950" s="72"/>
      <c r="G950" s="116"/>
      <c r="H950" s="116"/>
    </row>
    <row r="951" spans="1:8" s="33" customFormat="1" x14ac:dyDescent="0.3">
      <c r="A951" s="275"/>
      <c r="B951" s="275"/>
      <c r="C951" s="86"/>
      <c r="D951" s="70"/>
      <c r="E951" s="110"/>
      <c r="F951" s="72"/>
      <c r="G951" s="116"/>
      <c r="H951" s="116"/>
    </row>
    <row r="952" spans="1:8" s="33" customFormat="1" x14ac:dyDescent="0.3">
      <c r="A952" s="275"/>
      <c r="B952" s="275"/>
      <c r="C952" s="86"/>
      <c r="D952" s="70"/>
      <c r="E952" s="110"/>
      <c r="F952" s="72"/>
      <c r="G952" s="116"/>
      <c r="H952" s="116"/>
    </row>
    <row r="953" spans="1:8" s="33" customFormat="1" x14ac:dyDescent="0.3">
      <c r="A953" s="275"/>
      <c r="B953" s="275"/>
      <c r="C953" s="86"/>
      <c r="D953" s="70"/>
      <c r="E953" s="110"/>
      <c r="F953" s="72"/>
      <c r="G953" s="116"/>
      <c r="H953" s="116"/>
    </row>
    <row r="954" spans="1:8" s="33" customFormat="1" x14ac:dyDescent="0.3">
      <c r="A954" s="275"/>
      <c r="B954" s="275"/>
      <c r="C954" s="86"/>
      <c r="D954" s="70"/>
      <c r="E954" s="110"/>
      <c r="F954" s="72"/>
      <c r="G954" s="116"/>
      <c r="H954" s="116"/>
    </row>
    <row r="955" spans="1:8" s="33" customFormat="1" x14ac:dyDescent="0.3">
      <c r="A955" s="275"/>
      <c r="B955" s="275"/>
      <c r="C955" s="86"/>
      <c r="D955" s="70"/>
      <c r="E955" s="110"/>
      <c r="F955" s="72"/>
      <c r="G955" s="116"/>
      <c r="H955" s="116"/>
    </row>
    <row r="956" spans="1:8" s="33" customFormat="1" x14ac:dyDescent="0.3">
      <c r="A956" s="275"/>
      <c r="B956" s="275"/>
      <c r="C956" s="86"/>
      <c r="D956" s="70"/>
      <c r="E956" s="110"/>
      <c r="F956" s="72"/>
      <c r="G956" s="116"/>
      <c r="H956" s="116"/>
    </row>
    <row r="957" spans="1:8" s="33" customFormat="1" x14ac:dyDescent="0.3">
      <c r="A957" s="275"/>
      <c r="B957" s="275"/>
      <c r="C957" s="86"/>
      <c r="D957" s="70"/>
      <c r="E957" s="110"/>
      <c r="F957" s="72"/>
      <c r="G957" s="116"/>
      <c r="H957" s="116"/>
    </row>
    <row r="958" spans="1:8" s="33" customFormat="1" x14ac:dyDescent="0.3">
      <c r="A958" s="275"/>
      <c r="B958" s="275"/>
      <c r="C958" s="86"/>
      <c r="D958" s="70"/>
      <c r="E958" s="110"/>
      <c r="F958" s="72"/>
      <c r="G958" s="116"/>
      <c r="H958" s="116"/>
    </row>
    <row r="959" spans="1:8" s="33" customFormat="1" x14ac:dyDescent="0.3">
      <c r="A959" s="275"/>
      <c r="B959" s="275"/>
      <c r="C959" s="86"/>
      <c r="D959" s="70"/>
      <c r="E959" s="110"/>
      <c r="F959" s="72"/>
      <c r="G959" s="116"/>
      <c r="H959" s="116"/>
    </row>
    <row r="960" spans="1:8" s="33" customFormat="1" x14ac:dyDescent="0.3">
      <c r="A960" s="275"/>
      <c r="B960" s="275"/>
      <c r="C960" s="86"/>
      <c r="D960" s="70"/>
      <c r="E960" s="110"/>
      <c r="F960" s="72"/>
      <c r="G960" s="116"/>
      <c r="H960" s="116"/>
    </row>
    <row r="961" spans="1:8" s="33" customFormat="1" x14ac:dyDescent="0.3">
      <c r="A961" s="275"/>
      <c r="B961" s="275"/>
      <c r="C961" s="86"/>
      <c r="D961" s="70"/>
      <c r="E961" s="110"/>
      <c r="F961" s="72"/>
      <c r="G961" s="116"/>
      <c r="H961" s="116"/>
    </row>
    <row r="962" spans="1:8" s="33" customFormat="1" x14ac:dyDescent="0.3">
      <c r="A962" s="275"/>
      <c r="B962" s="275"/>
      <c r="C962" s="86"/>
      <c r="D962" s="70"/>
      <c r="E962" s="110"/>
      <c r="F962" s="72"/>
      <c r="G962" s="116"/>
      <c r="H962" s="116"/>
    </row>
    <row r="963" spans="1:8" s="33" customFormat="1" x14ac:dyDescent="0.3">
      <c r="A963" s="275"/>
      <c r="B963" s="275"/>
      <c r="C963" s="86"/>
      <c r="D963" s="70"/>
      <c r="E963" s="110"/>
      <c r="F963" s="72"/>
      <c r="G963" s="116"/>
      <c r="H963" s="116"/>
    </row>
    <row r="964" spans="1:8" s="33" customFormat="1" x14ac:dyDescent="0.3">
      <c r="A964" s="275"/>
      <c r="B964" s="275"/>
      <c r="C964" s="86"/>
      <c r="D964" s="70"/>
      <c r="E964" s="110"/>
      <c r="F964" s="72"/>
      <c r="G964" s="116"/>
      <c r="H964" s="116"/>
    </row>
    <row r="965" spans="1:8" s="33" customFormat="1" x14ac:dyDescent="0.3">
      <c r="A965" s="275"/>
      <c r="B965" s="275"/>
      <c r="C965" s="86"/>
      <c r="D965" s="70"/>
      <c r="E965" s="110"/>
      <c r="F965" s="72"/>
      <c r="G965" s="116"/>
      <c r="H965" s="116"/>
    </row>
    <row r="966" spans="1:8" s="33" customFormat="1" x14ac:dyDescent="0.3">
      <c r="A966" s="275"/>
      <c r="B966" s="275"/>
      <c r="C966" s="86"/>
      <c r="D966" s="70"/>
      <c r="E966" s="110"/>
      <c r="F966" s="72"/>
      <c r="G966" s="116"/>
      <c r="H966" s="116"/>
    </row>
    <row r="967" spans="1:8" s="33" customFormat="1" x14ac:dyDescent="0.3">
      <c r="A967" s="275"/>
      <c r="B967" s="275"/>
      <c r="C967" s="86"/>
      <c r="D967" s="70"/>
      <c r="E967" s="110"/>
      <c r="F967" s="72"/>
      <c r="G967" s="116"/>
      <c r="H967" s="116"/>
    </row>
    <row r="968" spans="1:8" s="33" customFormat="1" x14ac:dyDescent="0.3">
      <c r="A968" s="275"/>
      <c r="B968" s="275"/>
      <c r="C968" s="86"/>
      <c r="D968" s="70"/>
      <c r="E968" s="110"/>
      <c r="F968" s="72"/>
      <c r="G968" s="116"/>
      <c r="H968" s="116"/>
    </row>
    <row r="969" spans="1:8" s="33" customFormat="1" x14ac:dyDescent="0.3">
      <c r="A969" s="275"/>
      <c r="B969" s="275"/>
      <c r="C969" s="86"/>
      <c r="D969" s="70"/>
      <c r="E969" s="110"/>
      <c r="F969" s="72"/>
      <c r="G969" s="116"/>
      <c r="H969" s="116"/>
    </row>
    <row r="970" spans="1:8" s="33" customFormat="1" x14ac:dyDescent="0.3">
      <c r="A970" s="275"/>
      <c r="B970" s="275"/>
      <c r="C970" s="86"/>
      <c r="D970" s="70"/>
      <c r="E970" s="110"/>
      <c r="F970" s="72"/>
      <c r="G970" s="116"/>
      <c r="H970" s="116"/>
    </row>
    <row r="971" spans="1:8" s="33" customFormat="1" x14ac:dyDescent="0.3">
      <c r="A971" s="275"/>
      <c r="B971" s="275"/>
      <c r="C971" s="86"/>
      <c r="D971" s="70"/>
      <c r="E971" s="110"/>
      <c r="F971" s="72"/>
      <c r="G971" s="116"/>
      <c r="H971" s="116"/>
    </row>
    <row r="972" spans="1:8" s="33" customFormat="1" x14ac:dyDescent="0.3">
      <c r="A972" s="275"/>
      <c r="B972" s="275"/>
      <c r="C972" s="86"/>
      <c r="D972" s="70"/>
      <c r="E972" s="110"/>
      <c r="F972" s="72"/>
      <c r="G972" s="116"/>
      <c r="H972" s="116"/>
    </row>
    <row r="973" spans="1:8" s="33" customFormat="1" x14ac:dyDescent="0.3">
      <c r="A973" s="275"/>
      <c r="B973" s="275"/>
      <c r="C973" s="86"/>
      <c r="D973" s="70"/>
      <c r="E973" s="110"/>
      <c r="F973" s="72"/>
      <c r="G973" s="116"/>
      <c r="H973" s="116"/>
    </row>
    <row r="974" spans="1:8" s="33" customFormat="1" x14ac:dyDescent="0.3">
      <c r="A974" s="275"/>
      <c r="B974" s="275"/>
      <c r="C974" s="86"/>
      <c r="D974" s="70"/>
      <c r="E974" s="110"/>
      <c r="F974" s="72"/>
      <c r="G974" s="116"/>
      <c r="H974" s="116"/>
    </row>
    <row r="975" spans="1:8" s="33" customFormat="1" x14ac:dyDescent="0.3">
      <c r="A975" s="275"/>
      <c r="B975" s="275"/>
      <c r="C975" s="86"/>
      <c r="D975" s="70"/>
      <c r="E975" s="110"/>
      <c r="F975" s="72"/>
      <c r="G975" s="116"/>
      <c r="H975" s="116"/>
    </row>
    <row r="976" spans="1:8" s="33" customFormat="1" x14ac:dyDescent="0.3">
      <c r="A976" s="275"/>
      <c r="B976" s="275"/>
      <c r="C976" s="86"/>
      <c r="D976" s="70"/>
      <c r="E976" s="110"/>
      <c r="F976" s="72"/>
      <c r="G976" s="116"/>
      <c r="H976" s="116"/>
    </row>
    <row r="977" spans="1:8" s="33" customFormat="1" x14ac:dyDescent="0.3">
      <c r="A977" s="275"/>
      <c r="B977" s="275"/>
      <c r="C977" s="86"/>
      <c r="D977" s="70"/>
      <c r="E977" s="110"/>
      <c r="F977" s="72"/>
      <c r="G977" s="116"/>
      <c r="H977" s="116"/>
    </row>
    <row r="978" spans="1:8" s="33" customFormat="1" x14ac:dyDescent="0.3">
      <c r="A978" s="275"/>
      <c r="B978" s="275"/>
      <c r="C978" s="86"/>
      <c r="D978" s="70"/>
      <c r="E978" s="110"/>
      <c r="F978" s="72"/>
      <c r="G978" s="116"/>
      <c r="H978" s="116"/>
    </row>
    <row r="979" spans="1:8" s="33" customFormat="1" x14ac:dyDescent="0.3">
      <c r="A979" s="275"/>
      <c r="B979" s="275"/>
      <c r="C979" s="86"/>
      <c r="D979" s="70"/>
      <c r="E979" s="110"/>
      <c r="F979" s="72"/>
      <c r="G979" s="116"/>
      <c r="H979" s="116"/>
    </row>
    <row r="980" spans="1:8" s="33" customFormat="1" x14ac:dyDescent="0.3">
      <c r="A980" s="275"/>
      <c r="B980" s="275"/>
      <c r="C980" s="86"/>
      <c r="D980" s="70"/>
      <c r="E980" s="110"/>
      <c r="F980" s="72"/>
      <c r="G980" s="116"/>
      <c r="H980" s="116"/>
    </row>
    <row r="981" spans="1:8" s="33" customFormat="1" x14ac:dyDescent="0.3">
      <c r="A981" s="275"/>
      <c r="B981" s="275"/>
      <c r="C981" s="86"/>
      <c r="D981" s="70"/>
      <c r="E981" s="110"/>
      <c r="F981" s="72"/>
      <c r="G981" s="116"/>
      <c r="H981" s="116"/>
    </row>
    <row r="982" spans="1:8" s="33" customFormat="1" x14ac:dyDescent="0.3">
      <c r="A982" s="275"/>
      <c r="B982" s="275"/>
      <c r="C982" s="86"/>
      <c r="D982" s="70"/>
      <c r="E982" s="110"/>
      <c r="F982" s="72"/>
      <c r="G982" s="116"/>
      <c r="H982" s="116"/>
    </row>
    <row r="983" spans="1:8" s="33" customFormat="1" x14ac:dyDescent="0.3">
      <c r="A983" s="275"/>
      <c r="B983" s="275"/>
      <c r="C983" s="86"/>
      <c r="D983" s="70"/>
      <c r="E983" s="110"/>
      <c r="F983" s="72"/>
      <c r="G983" s="116"/>
      <c r="H983" s="116"/>
    </row>
    <row r="984" spans="1:8" s="33" customFormat="1" x14ac:dyDescent="0.3">
      <c r="A984" s="275"/>
      <c r="B984" s="275"/>
      <c r="C984" s="86"/>
      <c r="D984" s="70"/>
      <c r="E984" s="110"/>
      <c r="F984" s="72"/>
      <c r="G984" s="116"/>
      <c r="H984" s="116"/>
    </row>
    <row r="985" spans="1:8" s="33" customFormat="1" x14ac:dyDescent="0.3">
      <c r="A985" s="275"/>
      <c r="B985" s="275"/>
      <c r="C985" s="86"/>
      <c r="D985" s="70"/>
      <c r="E985" s="110"/>
      <c r="F985" s="72"/>
      <c r="G985" s="116"/>
      <c r="H985" s="116"/>
    </row>
    <row r="986" spans="1:8" s="33" customFormat="1" x14ac:dyDescent="0.3">
      <c r="A986" s="275"/>
      <c r="B986" s="275"/>
      <c r="C986" s="86"/>
      <c r="D986" s="70"/>
      <c r="E986" s="110"/>
      <c r="F986" s="72"/>
      <c r="G986" s="116"/>
      <c r="H986" s="116"/>
    </row>
    <row r="987" spans="1:8" s="33" customFormat="1" x14ac:dyDescent="0.3">
      <c r="A987" s="275"/>
      <c r="B987" s="275"/>
      <c r="C987" s="86"/>
      <c r="D987" s="70"/>
      <c r="E987" s="110"/>
      <c r="F987" s="72"/>
      <c r="G987" s="116"/>
      <c r="H987" s="116"/>
    </row>
    <row r="988" spans="1:8" s="33" customFormat="1" x14ac:dyDescent="0.3">
      <c r="A988" s="275"/>
      <c r="B988" s="275"/>
      <c r="C988" s="86"/>
      <c r="D988" s="70"/>
      <c r="E988" s="110"/>
      <c r="F988" s="72"/>
      <c r="G988" s="116"/>
      <c r="H988" s="116"/>
    </row>
    <row r="989" spans="1:8" s="33" customFormat="1" x14ac:dyDescent="0.3">
      <c r="A989" s="275"/>
      <c r="B989" s="275"/>
      <c r="C989" s="86"/>
      <c r="D989" s="70"/>
      <c r="E989" s="110"/>
      <c r="F989" s="72"/>
      <c r="G989" s="116"/>
      <c r="H989" s="116"/>
    </row>
    <row r="990" spans="1:8" s="33" customFormat="1" x14ac:dyDescent="0.3">
      <c r="A990" s="275"/>
      <c r="B990" s="275"/>
      <c r="C990" s="86"/>
      <c r="D990" s="70"/>
      <c r="E990" s="110"/>
      <c r="F990" s="72"/>
      <c r="G990" s="116"/>
      <c r="H990" s="116"/>
    </row>
    <row r="991" spans="1:8" s="33" customFormat="1" x14ac:dyDescent="0.3">
      <c r="A991" s="275"/>
      <c r="B991" s="275"/>
      <c r="C991" s="86"/>
      <c r="D991" s="70"/>
      <c r="E991" s="110"/>
      <c r="F991" s="72"/>
      <c r="G991" s="116"/>
      <c r="H991" s="116"/>
    </row>
    <row r="992" spans="1:8" s="33" customFormat="1" x14ac:dyDescent="0.3">
      <c r="A992" s="275"/>
      <c r="B992" s="275"/>
      <c r="C992" s="86"/>
      <c r="D992" s="70"/>
      <c r="E992" s="110"/>
      <c r="F992" s="72"/>
      <c r="G992" s="116"/>
      <c r="H992" s="116"/>
    </row>
    <row r="993" spans="1:8" s="33" customFormat="1" x14ac:dyDescent="0.3">
      <c r="A993" s="275"/>
      <c r="B993" s="275"/>
      <c r="C993" s="86"/>
      <c r="D993" s="70"/>
      <c r="E993" s="110"/>
      <c r="F993" s="72"/>
      <c r="G993" s="116"/>
      <c r="H993" s="116"/>
    </row>
    <row r="994" spans="1:8" s="33" customFormat="1" x14ac:dyDescent="0.3">
      <c r="A994" s="275"/>
      <c r="B994" s="275"/>
      <c r="C994" s="86"/>
      <c r="D994" s="70"/>
      <c r="E994" s="110"/>
      <c r="F994" s="72"/>
      <c r="G994" s="116"/>
      <c r="H994" s="116"/>
    </row>
    <row r="995" spans="1:8" s="33" customFormat="1" x14ac:dyDescent="0.3">
      <c r="A995" s="275"/>
      <c r="B995" s="275"/>
      <c r="C995" s="86"/>
      <c r="D995" s="70"/>
      <c r="E995" s="110"/>
      <c r="F995" s="72"/>
      <c r="G995" s="116"/>
      <c r="H995" s="116"/>
    </row>
    <row r="996" spans="1:8" s="33" customFormat="1" x14ac:dyDescent="0.3">
      <c r="A996" s="275"/>
      <c r="B996" s="275"/>
      <c r="C996" s="86"/>
      <c r="D996" s="70"/>
      <c r="E996" s="110"/>
      <c r="F996" s="72"/>
      <c r="G996" s="116"/>
      <c r="H996" s="116"/>
    </row>
    <row r="997" spans="1:8" s="33" customFormat="1" x14ac:dyDescent="0.3">
      <c r="A997" s="275"/>
      <c r="B997" s="275"/>
      <c r="C997" s="86"/>
      <c r="D997" s="70"/>
      <c r="E997" s="110"/>
      <c r="F997" s="72"/>
      <c r="G997" s="116"/>
      <c r="H997" s="116"/>
    </row>
    <row r="998" spans="1:8" s="33" customFormat="1" x14ac:dyDescent="0.3">
      <c r="A998" s="275"/>
      <c r="B998" s="275"/>
      <c r="C998" s="86"/>
      <c r="D998" s="70"/>
      <c r="E998" s="110"/>
      <c r="F998" s="72"/>
      <c r="G998" s="116"/>
      <c r="H998" s="116"/>
    </row>
    <row r="999" spans="1:8" s="33" customFormat="1" x14ac:dyDescent="0.3">
      <c r="A999" s="275"/>
      <c r="B999" s="275"/>
      <c r="C999" s="86"/>
      <c r="D999" s="70"/>
      <c r="E999" s="110"/>
      <c r="F999" s="72"/>
      <c r="G999" s="116"/>
      <c r="H999" s="116"/>
    </row>
    <row r="1000" spans="1:8" s="33" customFormat="1" x14ac:dyDescent="0.3">
      <c r="A1000" s="275"/>
      <c r="B1000" s="275"/>
      <c r="C1000" s="86"/>
      <c r="D1000" s="70"/>
      <c r="E1000" s="110"/>
      <c r="F1000" s="72"/>
      <c r="G1000" s="116"/>
      <c r="H1000" s="116"/>
    </row>
    <row r="1001" spans="1:8" s="33" customFormat="1" x14ac:dyDescent="0.3">
      <c r="A1001" s="275"/>
      <c r="B1001" s="275"/>
      <c r="C1001" s="86"/>
      <c r="D1001" s="70"/>
      <c r="E1001" s="110"/>
      <c r="F1001" s="72"/>
      <c r="G1001" s="116"/>
      <c r="H1001" s="116"/>
    </row>
    <row r="1002" spans="1:8" s="33" customFormat="1" x14ac:dyDescent="0.3">
      <c r="A1002" s="275"/>
      <c r="B1002" s="275"/>
      <c r="C1002" s="86"/>
      <c r="D1002" s="70"/>
      <c r="E1002" s="110"/>
      <c r="F1002" s="72"/>
      <c r="G1002" s="116"/>
      <c r="H1002" s="116"/>
    </row>
    <row r="1003" spans="1:8" s="33" customFormat="1" x14ac:dyDescent="0.3">
      <c r="A1003" s="275"/>
      <c r="B1003" s="275"/>
      <c r="C1003" s="86"/>
      <c r="D1003" s="70"/>
      <c r="E1003" s="110"/>
      <c r="F1003" s="72"/>
      <c r="G1003" s="116"/>
      <c r="H1003" s="116"/>
    </row>
    <row r="1004" spans="1:8" s="33" customFormat="1" x14ac:dyDescent="0.3">
      <c r="A1004" s="275"/>
      <c r="B1004" s="275"/>
      <c r="C1004" s="86"/>
      <c r="D1004" s="70"/>
      <c r="E1004" s="110"/>
      <c r="F1004" s="72"/>
      <c r="G1004" s="116"/>
      <c r="H1004" s="116"/>
    </row>
    <row r="1005" spans="1:8" s="33" customFormat="1" x14ac:dyDescent="0.3">
      <c r="A1005" s="275"/>
      <c r="B1005" s="275"/>
      <c r="C1005" s="86"/>
      <c r="D1005" s="70"/>
      <c r="E1005" s="110"/>
      <c r="F1005" s="72"/>
      <c r="G1005" s="116"/>
      <c r="H1005" s="116"/>
    </row>
    <row r="1006" spans="1:8" s="33" customFormat="1" x14ac:dyDescent="0.3">
      <c r="A1006" s="275"/>
      <c r="B1006" s="275"/>
      <c r="C1006" s="86"/>
      <c r="D1006" s="70"/>
      <c r="E1006" s="110"/>
      <c r="F1006" s="72"/>
      <c r="G1006" s="116"/>
      <c r="H1006" s="116"/>
    </row>
    <row r="1007" spans="1:8" s="33" customFormat="1" x14ac:dyDescent="0.3">
      <c r="A1007" s="275"/>
      <c r="B1007" s="275"/>
      <c r="C1007" s="86"/>
      <c r="D1007" s="70"/>
      <c r="E1007" s="110"/>
      <c r="F1007" s="72"/>
      <c r="G1007" s="116"/>
      <c r="H1007" s="116"/>
    </row>
    <row r="1008" spans="1:8" s="33" customFormat="1" x14ac:dyDescent="0.3">
      <c r="A1008" s="275"/>
      <c r="B1008" s="275"/>
      <c r="C1008" s="86"/>
      <c r="D1008" s="70"/>
      <c r="E1008" s="110"/>
      <c r="F1008" s="72"/>
      <c r="G1008" s="116"/>
      <c r="H1008" s="116"/>
    </row>
    <row r="1009" spans="1:8" s="33" customFormat="1" x14ac:dyDescent="0.3">
      <c r="A1009" s="275"/>
      <c r="B1009" s="275"/>
      <c r="C1009" s="86"/>
      <c r="D1009" s="70"/>
      <c r="E1009" s="110"/>
      <c r="F1009" s="72"/>
      <c r="G1009" s="116"/>
      <c r="H1009" s="116"/>
    </row>
    <row r="1010" spans="1:8" s="33" customFormat="1" x14ac:dyDescent="0.3">
      <c r="A1010" s="275"/>
      <c r="B1010" s="275"/>
      <c r="C1010" s="86"/>
      <c r="D1010" s="70"/>
      <c r="E1010" s="110"/>
      <c r="F1010" s="72"/>
      <c r="G1010" s="116"/>
      <c r="H1010" s="116"/>
    </row>
    <row r="1011" spans="1:8" s="33" customFormat="1" x14ac:dyDescent="0.3">
      <c r="A1011" s="275"/>
      <c r="B1011" s="275"/>
      <c r="C1011" s="86"/>
      <c r="D1011" s="70"/>
      <c r="E1011" s="110"/>
      <c r="F1011" s="72"/>
      <c r="G1011" s="116"/>
      <c r="H1011" s="116"/>
    </row>
    <row r="1012" spans="1:8" s="33" customFormat="1" x14ac:dyDescent="0.3">
      <c r="A1012" s="275"/>
      <c r="B1012" s="275"/>
      <c r="C1012" s="86"/>
      <c r="D1012" s="70"/>
      <c r="E1012" s="110"/>
      <c r="F1012" s="72"/>
      <c r="G1012" s="116"/>
      <c r="H1012" s="116"/>
    </row>
    <row r="1013" spans="1:8" s="33" customFormat="1" x14ac:dyDescent="0.3">
      <c r="A1013" s="275"/>
      <c r="B1013" s="275"/>
      <c r="C1013" s="86"/>
      <c r="D1013" s="70"/>
      <c r="E1013" s="110"/>
      <c r="F1013" s="72"/>
      <c r="G1013" s="116"/>
      <c r="H1013" s="116"/>
    </row>
    <row r="1014" spans="1:8" s="33" customFormat="1" x14ac:dyDescent="0.3">
      <c r="A1014" s="275"/>
      <c r="B1014" s="275"/>
      <c r="C1014" s="86"/>
      <c r="D1014" s="70"/>
      <c r="E1014" s="110"/>
      <c r="F1014" s="72"/>
      <c r="G1014" s="116"/>
      <c r="H1014" s="116"/>
    </row>
    <row r="1015" spans="1:8" s="33" customFormat="1" x14ac:dyDescent="0.3">
      <c r="A1015" s="275"/>
      <c r="B1015" s="275"/>
      <c r="C1015" s="86"/>
      <c r="D1015" s="70"/>
      <c r="E1015" s="110"/>
      <c r="F1015" s="72"/>
      <c r="G1015" s="116"/>
      <c r="H1015" s="116"/>
    </row>
    <row r="1016" spans="1:8" s="33" customFormat="1" x14ac:dyDescent="0.3">
      <c r="A1016" s="275"/>
      <c r="B1016" s="275"/>
      <c r="C1016" s="86"/>
      <c r="D1016" s="70"/>
      <c r="E1016" s="110"/>
      <c r="F1016" s="72"/>
      <c r="G1016" s="116"/>
      <c r="H1016" s="116"/>
    </row>
    <row r="1017" spans="1:8" s="33" customFormat="1" x14ac:dyDescent="0.3">
      <c r="A1017" s="275"/>
      <c r="B1017" s="275"/>
      <c r="C1017" s="86"/>
      <c r="D1017" s="70"/>
      <c r="E1017" s="110"/>
      <c r="F1017" s="72"/>
      <c r="G1017" s="116"/>
      <c r="H1017" s="116"/>
    </row>
    <row r="1018" spans="1:8" s="33" customFormat="1" x14ac:dyDescent="0.3">
      <c r="A1018" s="275"/>
      <c r="B1018" s="275"/>
      <c r="C1018" s="86"/>
      <c r="D1018" s="70"/>
      <c r="E1018" s="110"/>
      <c r="F1018" s="72"/>
      <c r="G1018" s="116"/>
      <c r="H1018" s="116"/>
    </row>
    <row r="1019" spans="1:8" s="33" customFormat="1" x14ac:dyDescent="0.3">
      <c r="A1019" s="275"/>
      <c r="B1019" s="275"/>
      <c r="C1019" s="86"/>
      <c r="D1019" s="70"/>
      <c r="E1019" s="110"/>
      <c r="F1019" s="72"/>
      <c r="G1019" s="116"/>
      <c r="H1019" s="116"/>
    </row>
    <row r="1020" spans="1:8" s="33" customFormat="1" x14ac:dyDescent="0.3">
      <c r="A1020" s="275"/>
      <c r="B1020" s="275"/>
      <c r="C1020" s="86"/>
      <c r="D1020" s="70"/>
      <c r="E1020" s="110"/>
      <c r="F1020" s="72"/>
      <c r="G1020" s="116"/>
      <c r="H1020" s="116"/>
    </row>
    <row r="1021" spans="1:8" s="33" customFormat="1" x14ac:dyDescent="0.3">
      <c r="A1021" s="275"/>
      <c r="B1021" s="275"/>
      <c r="C1021" s="86"/>
      <c r="D1021" s="70"/>
      <c r="E1021" s="110"/>
      <c r="F1021" s="72"/>
      <c r="G1021" s="116"/>
      <c r="H1021" s="116"/>
    </row>
    <row r="1022" spans="1:8" s="33" customFormat="1" x14ac:dyDescent="0.3">
      <c r="A1022" s="275"/>
      <c r="B1022" s="275"/>
      <c r="C1022" s="86"/>
      <c r="D1022" s="70"/>
      <c r="E1022" s="110"/>
      <c r="F1022" s="72"/>
      <c r="G1022" s="116"/>
      <c r="H1022" s="116"/>
    </row>
    <row r="1023" spans="1:8" s="33" customFormat="1" x14ac:dyDescent="0.3">
      <c r="A1023" s="275"/>
      <c r="B1023" s="275"/>
      <c r="C1023" s="86"/>
      <c r="D1023" s="70"/>
      <c r="E1023" s="110"/>
      <c r="F1023" s="72"/>
      <c r="G1023" s="116"/>
      <c r="H1023" s="116"/>
    </row>
    <row r="1024" spans="1:8" s="33" customFormat="1" x14ac:dyDescent="0.3">
      <c r="A1024" s="275"/>
      <c r="B1024" s="275"/>
      <c r="C1024" s="86"/>
      <c r="D1024" s="70"/>
      <c r="E1024" s="110"/>
      <c r="F1024" s="72"/>
      <c r="G1024" s="116"/>
      <c r="H1024" s="116"/>
    </row>
    <row r="1025" spans="1:8" s="33" customFormat="1" x14ac:dyDescent="0.3">
      <c r="A1025" s="275"/>
      <c r="B1025" s="275"/>
      <c r="C1025" s="86"/>
      <c r="D1025" s="70"/>
      <c r="E1025" s="110"/>
      <c r="F1025" s="72"/>
      <c r="G1025" s="116"/>
      <c r="H1025" s="116"/>
    </row>
    <row r="1026" spans="1:8" s="33" customFormat="1" x14ac:dyDescent="0.3">
      <c r="A1026" s="275"/>
      <c r="B1026" s="275"/>
      <c r="C1026" s="86"/>
      <c r="D1026" s="70"/>
      <c r="E1026" s="110"/>
      <c r="F1026" s="72"/>
      <c r="G1026" s="116"/>
      <c r="H1026" s="116"/>
    </row>
    <row r="1027" spans="1:8" s="33" customFormat="1" x14ac:dyDescent="0.3">
      <c r="A1027" s="275"/>
      <c r="B1027" s="275"/>
      <c r="C1027" s="86"/>
      <c r="D1027" s="70"/>
      <c r="E1027" s="110"/>
      <c r="F1027" s="72"/>
      <c r="G1027" s="116"/>
      <c r="H1027" s="116"/>
    </row>
    <row r="1028" spans="1:8" s="33" customFormat="1" x14ac:dyDescent="0.3">
      <c r="A1028" s="275"/>
      <c r="B1028" s="275"/>
      <c r="C1028" s="86"/>
      <c r="D1028" s="70"/>
      <c r="E1028" s="110"/>
      <c r="F1028" s="72"/>
      <c r="G1028" s="116"/>
      <c r="H1028" s="116"/>
    </row>
    <row r="1029" spans="1:8" s="33" customFormat="1" x14ac:dyDescent="0.3">
      <c r="A1029" s="275"/>
      <c r="B1029" s="275"/>
      <c r="C1029" s="86"/>
      <c r="D1029" s="70"/>
      <c r="E1029" s="110"/>
      <c r="F1029" s="72"/>
      <c r="G1029" s="116"/>
      <c r="H1029" s="116"/>
    </row>
    <row r="1030" spans="1:8" s="33" customFormat="1" x14ac:dyDescent="0.3">
      <c r="A1030" s="275"/>
      <c r="B1030" s="275"/>
      <c r="C1030" s="86"/>
      <c r="D1030" s="70"/>
      <c r="E1030" s="110"/>
      <c r="F1030" s="72"/>
      <c r="G1030" s="116"/>
      <c r="H1030" s="116"/>
    </row>
    <row r="1031" spans="1:8" s="33" customFormat="1" x14ac:dyDescent="0.3">
      <c r="A1031" s="275"/>
      <c r="B1031" s="275"/>
      <c r="C1031" s="86"/>
      <c r="D1031" s="70"/>
      <c r="E1031" s="110"/>
      <c r="F1031" s="72"/>
      <c r="G1031" s="116"/>
      <c r="H1031" s="116"/>
    </row>
    <row r="1032" spans="1:8" s="33" customFormat="1" x14ac:dyDescent="0.3">
      <c r="A1032" s="275"/>
      <c r="B1032" s="275"/>
      <c r="C1032" s="86"/>
      <c r="D1032" s="70"/>
      <c r="E1032" s="110"/>
      <c r="F1032" s="72"/>
      <c r="G1032" s="116"/>
      <c r="H1032" s="116"/>
    </row>
    <row r="1033" spans="1:8" s="33" customFormat="1" x14ac:dyDescent="0.3">
      <c r="A1033" s="275"/>
      <c r="B1033" s="275"/>
      <c r="C1033" s="86"/>
      <c r="D1033" s="70"/>
      <c r="E1033" s="110"/>
      <c r="F1033" s="72"/>
      <c r="G1033" s="116"/>
      <c r="H1033" s="116"/>
    </row>
    <row r="1034" spans="1:8" s="33" customFormat="1" x14ac:dyDescent="0.3">
      <c r="A1034" s="275"/>
      <c r="B1034" s="275"/>
      <c r="C1034" s="86"/>
      <c r="D1034" s="70"/>
      <c r="E1034" s="110"/>
      <c r="F1034" s="72"/>
      <c r="G1034" s="116"/>
      <c r="H1034" s="116"/>
    </row>
    <row r="1035" spans="1:8" s="33" customFormat="1" x14ac:dyDescent="0.3">
      <c r="A1035" s="275"/>
      <c r="B1035" s="275"/>
      <c r="C1035" s="86"/>
      <c r="D1035" s="70"/>
      <c r="E1035" s="110"/>
      <c r="F1035" s="72"/>
      <c r="G1035" s="116"/>
      <c r="H1035" s="116"/>
    </row>
    <row r="1036" spans="1:8" s="33" customFormat="1" x14ac:dyDescent="0.3">
      <c r="A1036" s="275"/>
      <c r="B1036" s="275"/>
      <c r="C1036" s="86"/>
      <c r="D1036" s="70"/>
      <c r="E1036" s="110"/>
      <c r="F1036" s="72"/>
      <c r="G1036" s="116"/>
      <c r="H1036" s="116"/>
    </row>
    <row r="1037" spans="1:8" s="33" customFormat="1" x14ac:dyDescent="0.3">
      <c r="A1037" s="275"/>
      <c r="B1037" s="275"/>
      <c r="C1037" s="86"/>
      <c r="D1037" s="70"/>
      <c r="E1037" s="110"/>
      <c r="F1037" s="72"/>
      <c r="G1037" s="116"/>
      <c r="H1037" s="116"/>
    </row>
    <row r="1038" spans="1:8" s="33" customFormat="1" x14ac:dyDescent="0.3">
      <c r="A1038" s="275"/>
      <c r="B1038" s="275"/>
      <c r="C1038" s="86"/>
      <c r="D1038" s="70"/>
      <c r="E1038" s="110"/>
      <c r="F1038" s="72"/>
      <c r="G1038" s="116"/>
      <c r="H1038" s="116"/>
    </row>
    <row r="1039" spans="1:8" s="33" customFormat="1" x14ac:dyDescent="0.3">
      <c r="A1039" s="275"/>
      <c r="B1039" s="275"/>
      <c r="C1039" s="86"/>
      <c r="D1039" s="70"/>
      <c r="E1039" s="110"/>
      <c r="F1039" s="72"/>
      <c r="G1039" s="116"/>
      <c r="H1039" s="116"/>
    </row>
    <row r="1040" spans="1:8" s="33" customFormat="1" x14ac:dyDescent="0.3">
      <c r="A1040" s="275"/>
      <c r="B1040" s="275"/>
      <c r="C1040" s="86"/>
      <c r="D1040" s="70"/>
      <c r="E1040" s="110"/>
      <c r="F1040" s="72"/>
      <c r="G1040" s="116"/>
      <c r="H1040" s="116"/>
    </row>
    <row r="1041" spans="1:8" s="33" customFormat="1" x14ac:dyDescent="0.3">
      <c r="A1041" s="275"/>
      <c r="B1041" s="275"/>
      <c r="C1041" s="86"/>
      <c r="D1041" s="70"/>
      <c r="E1041" s="110"/>
      <c r="F1041" s="72"/>
      <c r="G1041" s="116"/>
      <c r="H1041" s="116"/>
    </row>
    <row r="1042" spans="1:8" s="33" customFormat="1" x14ac:dyDescent="0.3">
      <c r="A1042" s="275"/>
      <c r="B1042" s="275"/>
      <c r="C1042" s="86"/>
      <c r="D1042" s="70"/>
      <c r="E1042" s="110"/>
      <c r="F1042" s="72"/>
      <c r="G1042" s="116"/>
      <c r="H1042" s="116"/>
    </row>
    <row r="1043" spans="1:8" s="33" customFormat="1" x14ac:dyDescent="0.3">
      <c r="A1043" s="275"/>
      <c r="B1043" s="275"/>
      <c r="C1043" s="86"/>
      <c r="D1043" s="70"/>
      <c r="E1043" s="110"/>
      <c r="F1043" s="72"/>
      <c r="G1043" s="116"/>
      <c r="H1043" s="116"/>
    </row>
    <row r="1044" spans="1:8" s="33" customFormat="1" x14ac:dyDescent="0.3">
      <c r="A1044" s="275"/>
      <c r="B1044" s="275"/>
      <c r="C1044" s="86"/>
      <c r="D1044" s="70"/>
      <c r="E1044" s="110"/>
      <c r="F1044" s="72"/>
      <c r="G1044" s="116"/>
      <c r="H1044" s="116"/>
    </row>
    <row r="1045" spans="1:8" s="33" customFormat="1" x14ac:dyDescent="0.3">
      <c r="A1045" s="275"/>
      <c r="B1045" s="275"/>
      <c r="C1045" s="86"/>
      <c r="D1045" s="70"/>
      <c r="E1045" s="110"/>
      <c r="F1045" s="72"/>
      <c r="G1045" s="116"/>
      <c r="H1045" s="116"/>
    </row>
    <row r="1046" spans="1:8" s="33" customFormat="1" x14ac:dyDescent="0.3">
      <c r="A1046" s="275"/>
      <c r="B1046" s="275"/>
      <c r="C1046" s="86"/>
      <c r="D1046" s="70"/>
      <c r="E1046" s="110"/>
      <c r="F1046" s="72"/>
      <c r="G1046" s="116"/>
      <c r="H1046" s="116"/>
    </row>
    <row r="1047" spans="1:8" s="33" customFormat="1" x14ac:dyDescent="0.3">
      <c r="A1047" s="275"/>
      <c r="B1047" s="275"/>
      <c r="C1047" s="86"/>
      <c r="D1047" s="70"/>
      <c r="E1047" s="110"/>
      <c r="F1047" s="72"/>
      <c r="G1047" s="116"/>
      <c r="H1047" s="116"/>
    </row>
    <row r="1048" spans="1:8" s="33" customFormat="1" x14ac:dyDescent="0.3">
      <c r="A1048" s="275"/>
      <c r="B1048" s="275"/>
      <c r="C1048" s="86"/>
      <c r="D1048" s="70"/>
      <c r="E1048" s="110"/>
      <c r="F1048" s="72"/>
      <c r="G1048" s="116"/>
      <c r="H1048" s="116"/>
    </row>
    <row r="1049" spans="1:8" s="33" customFormat="1" x14ac:dyDescent="0.3">
      <c r="A1049" s="275"/>
      <c r="B1049" s="275"/>
      <c r="C1049" s="86"/>
      <c r="D1049" s="70"/>
      <c r="E1049" s="110"/>
      <c r="F1049" s="72"/>
      <c r="G1049" s="116"/>
      <c r="H1049" s="116"/>
    </row>
    <row r="1050" spans="1:8" s="33" customFormat="1" x14ac:dyDescent="0.3">
      <c r="A1050" s="275"/>
      <c r="B1050" s="275"/>
      <c r="C1050" s="86"/>
      <c r="D1050" s="70"/>
      <c r="E1050" s="110"/>
      <c r="F1050" s="72"/>
      <c r="G1050" s="116"/>
      <c r="H1050" s="116"/>
    </row>
    <row r="1051" spans="1:8" s="33" customFormat="1" x14ac:dyDescent="0.3">
      <c r="A1051" s="275"/>
      <c r="B1051" s="275"/>
      <c r="C1051" s="86"/>
      <c r="D1051" s="70"/>
      <c r="E1051" s="110"/>
      <c r="F1051" s="72"/>
      <c r="G1051" s="116"/>
      <c r="H1051" s="116"/>
    </row>
    <row r="1052" spans="1:8" s="33" customFormat="1" x14ac:dyDescent="0.3">
      <c r="A1052" s="275"/>
      <c r="B1052" s="275"/>
      <c r="C1052" s="86"/>
      <c r="D1052" s="70"/>
      <c r="E1052" s="110"/>
      <c r="F1052" s="72"/>
      <c r="G1052" s="116"/>
      <c r="H1052" s="116"/>
    </row>
    <row r="1053" spans="1:8" s="33" customFormat="1" x14ac:dyDescent="0.3">
      <c r="A1053" s="275"/>
      <c r="B1053" s="275"/>
      <c r="C1053" s="86"/>
      <c r="D1053" s="70"/>
      <c r="E1053" s="110"/>
      <c r="F1053" s="72"/>
      <c r="G1053" s="116"/>
      <c r="H1053" s="116"/>
    </row>
    <row r="1054" spans="1:8" s="33" customFormat="1" x14ac:dyDescent="0.3">
      <c r="A1054" s="275"/>
      <c r="B1054" s="275"/>
      <c r="C1054" s="86"/>
      <c r="D1054" s="70"/>
      <c r="E1054" s="110"/>
      <c r="F1054" s="72"/>
      <c r="G1054" s="116"/>
      <c r="H1054" s="116"/>
    </row>
    <row r="1055" spans="1:8" s="33" customFormat="1" x14ac:dyDescent="0.3">
      <c r="A1055" s="275"/>
      <c r="B1055" s="275"/>
      <c r="C1055" s="86"/>
      <c r="D1055" s="70"/>
      <c r="E1055" s="110"/>
      <c r="F1055" s="72"/>
      <c r="G1055" s="116"/>
      <c r="H1055" s="116"/>
    </row>
    <row r="1056" spans="1:8" s="33" customFormat="1" x14ac:dyDescent="0.3">
      <c r="A1056" s="275"/>
      <c r="B1056" s="275"/>
      <c r="C1056" s="86"/>
      <c r="D1056" s="70"/>
      <c r="E1056" s="110"/>
      <c r="F1056" s="72"/>
      <c r="G1056" s="116"/>
      <c r="H1056" s="116"/>
    </row>
    <row r="1057" spans="1:8" s="33" customFormat="1" x14ac:dyDescent="0.3">
      <c r="A1057" s="275"/>
      <c r="B1057" s="275"/>
      <c r="C1057" s="86"/>
      <c r="D1057" s="70"/>
      <c r="E1057" s="110"/>
      <c r="F1057" s="72"/>
      <c r="G1057" s="116"/>
      <c r="H1057" s="116"/>
    </row>
    <row r="1058" spans="1:8" s="33" customFormat="1" x14ac:dyDescent="0.3">
      <c r="A1058" s="275"/>
      <c r="B1058" s="275"/>
      <c r="C1058" s="86"/>
      <c r="D1058" s="70"/>
      <c r="E1058" s="110"/>
      <c r="F1058" s="72"/>
      <c r="G1058" s="116"/>
      <c r="H1058" s="116"/>
    </row>
    <row r="1059" spans="1:8" s="33" customFormat="1" x14ac:dyDescent="0.3">
      <c r="A1059" s="275"/>
      <c r="B1059" s="275"/>
      <c r="C1059" s="86"/>
      <c r="D1059" s="70"/>
      <c r="E1059" s="110"/>
      <c r="F1059" s="72"/>
      <c r="G1059" s="116"/>
      <c r="H1059" s="116"/>
    </row>
    <row r="1060" spans="1:8" s="33" customFormat="1" x14ac:dyDescent="0.3">
      <c r="A1060" s="275"/>
      <c r="B1060" s="275"/>
      <c r="C1060" s="86"/>
      <c r="D1060" s="70"/>
      <c r="E1060" s="110"/>
      <c r="F1060" s="72"/>
      <c r="G1060" s="116"/>
      <c r="H1060" s="116"/>
    </row>
    <row r="1061" spans="1:8" s="33" customFormat="1" x14ac:dyDescent="0.3">
      <c r="A1061" s="275"/>
      <c r="B1061" s="275"/>
      <c r="C1061" s="86"/>
      <c r="D1061" s="70"/>
      <c r="E1061" s="110"/>
      <c r="F1061" s="72"/>
      <c r="G1061" s="116"/>
      <c r="H1061" s="116"/>
    </row>
    <row r="1062" spans="1:8" s="33" customFormat="1" x14ac:dyDescent="0.3">
      <c r="A1062" s="275"/>
      <c r="B1062" s="275"/>
      <c r="C1062" s="86"/>
      <c r="D1062" s="70"/>
      <c r="E1062" s="110"/>
      <c r="F1062" s="72"/>
      <c r="G1062" s="116"/>
      <c r="H1062" s="116"/>
    </row>
    <row r="1063" spans="1:8" s="33" customFormat="1" x14ac:dyDescent="0.3">
      <c r="A1063" s="275"/>
      <c r="B1063" s="275"/>
      <c r="C1063" s="86"/>
      <c r="D1063" s="70"/>
      <c r="E1063" s="110"/>
      <c r="F1063" s="72"/>
      <c r="G1063" s="116"/>
      <c r="H1063" s="116"/>
    </row>
    <row r="1064" spans="1:8" s="33" customFormat="1" x14ac:dyDescent="0.3">
      <c r="A1064" s="275"/>
      <c r="B1064" s="275"/>
      <c r="C1064" s="86"/>
      <c r="D1064" s="70"/>
      <c r="E1064" s="110"/>
      <c r="F1064" s="72"/>
      <c r="G1064" s="116"/>
      <c r="H1064" s="116"/>
    </row>
    <row r="1065" spans="1:8" s="33" customFormat="1" x14ac:dyDescent="0.3">
      <c r="A1065" s="275"/>
      <c r="B1065" s="275"/>
      <c r="C1065" s="86"/>
      <c r="D1065" s="70"/>
      <c r="E1065" s="110"/>
      <c r="F1065" s="72"/>
      <c r="G1065" s="116"/>
      <c r="H1065" s="116"/>
    </row>
    <row r="1066" spans="1:8" s="33" customFormat="1" x14ac:dyDescent="0.3">
      <c r="A1066" s="275"/>
      <c r="B1066" s="275"/>
      <c r="C1066" s="86"/>
      <c r="D1066" s="70"/>
      <c r="E1066" s="110"/>
      <c r="F1066" s="72"/>
      <c r="G1066" s="116"/>
      <c r="H1066" s="116"/>
    </row>
    <row r="1067" spans="1:8" s="33" customFormat="1" x14ac:dyDescent="0.3">
      <c r="A1067" s="275"/>
      <c r="B1067" s="275"/>
      <c r="C1067" s="86"/>
      <c r="D1067" s="70"/>
      <c r="E1067" s="110"/>
      <c r="F1067" s="72"/>
      <c r="G1067" s="116"/>
      <c r="H1067" s="116"/>
    </row>
    <row r="1068" spans="1:8" s="33" customFormat="1" x14ac:dyDescent="0.3">
      <c r="A1068" s="275"/>
      <c r="B1068" s="275"/>
      <c r="C1068" s="86"/>
      <c r="D1068" s="70"/>
      <c r="E1068" s="110"/>
      <c r="F1068" s="72"/>
      <c r="G1068" s="116"/>
      <c r="H1068" s="116"/>
    </row>
    <row r="1069" spans="1:8" s="33" customFormat="1" x14ac:dyDescent="0.3">
      <c r="A1069" s="275"/>
      <c r="B1069" s="275"/>
      <c r="C1069" s="86"/>
      <c r="D1069" s="70"/>
      <c r="E1069" s="110"/>
      <c r="F1069" s="72"/>
      <c r="G1069" s="116"/>
      <c r="H1069" s="116"/>
    </row>
    <row r="1070" spans="1:8" s="33" customFormat="1" x14ac:dyDescent="0.3">
      <c r="A1070" s="275"/>
      <c r="B1070" s="275"/>
      <c r="C1070" s="86"/>
      <c r="D1070" s="70"/>
      <c r="E1070" s="110"/>
      <c r="F1070" s="72"/>
      <c r="G1070" s="116"/>
      <c r="H1070" s="116"/>
    </row>
    <row r="1071" spans="1:8" s="33" customFormat="1" x14ac:dyDescent="0.3">
      <c r="A1071" s="275"/>
      <c r="B1071" s="275"/>
      <c r="C1071" s="86"/>
      <c r="D1071" s="70"/>
      <c r="E1071" s="110"/>
      <c r="F1071" s="72"/>
      <c r="G1071" s="116"/>
      <c r="H1071" s="116"/>
    </row>
    <row r="1072" spans="1:8" s="33" customFormat="1" x14ac:dyDescent="0.3">
      <c r="A1072" s="275"/>
      <c r="B1072" s="275"/>
      <c r="C1072" s="86"/>
      <c r="D1072" s="70"/>
      <c r="E1072" s="110"/>
      <c r="F1072" s="72"/>
      <c r="G1072" s="116"/>
      <c r="H1072" s="116"/>
    </row>
    <row r="1073" spans="1:8" s="33" customFormat="1" x14ac:dyDescent="0.3">
      <c r="A1073" s="275"/>
      <c r="B1073" s="275"/>
      <c r="C1073" s="86"/>
      <c r="D1073" s="70"/>
      <c r="E1073" s="110"/>
      <c r="F1073" s="72"/>
      <c r="G1073" s="116"/>
      <c r="H1073" s="116"/>
    </row>
    <row r="1074" spans="1:8" s="33" customFormat="1" x14ac:dyDescent="0.3">
      <c r="A1074" s="275"/>
      <c r="B1074" s="275"/>
      <c r="C1074" s="86"/>
      <c r="D1074" s="70"/>
      <c r="E1074" s="110"/>
      <c r="F1074" s="72"/>
      <c r="G1074" s="116"/>
      <c r="H1074" s="116"/>
    </row>
    <row r="1075" spans="1:8" s="33" customFormat="1" x14ac:dyDescent="0.3">
      <c r="A1075" s="275"/>
      <c r="B1075" s="275"/>
      <c r="C1075" s="86"/>
      <c r="D1075" s="70"/>
      <c r="E1075" s="110"/>
      <c r="F1075" s="72"/>
      <c r="G1075" s="116"/>
      <c r="H1075" s="116"/>
    </row>
    <row r="1076" spans="1:8" s="33" customFormat="1" x14ac:dyDescent="0.3">
      <c r="A1076" s="275"/>
      <c r="B1076" s="275"/>
      <c r="C1076" s="86"/>
      <c r="D1076" s="70"/>
      <c r="E1076" s="110"/>
      <c r="F1076" s="72"/>
      <c r="G1076" s="116"/>
      <c r="H1076" s="116"/>
    </row>
    <row r="1077" spans="1:8" s="33" customFormat="1" x14ac:dyDescent="0.3">
      <c r="A1077" s="275"/>
      <c r="B1077" s="275"/>
      <c r="C1077" s="86"/>
      <c r="D1077" s="70"/>
      <c r="E1077" s="110"/>
      <c r="F1077" s="72"/>
      <c r="G1077" s="116"/>
      <c r="H1077" s="116"/>
    </row>
    <row r="1078" spans="1:8" s="33" customFormat="1" x14ac:dyDescent="0.3">
      <c r="A1078" s="275"/>
      <c r="B1078" s="275"/>
      <c r="C1078" s="86"/>
      <c r="D1078" s="70"/>
      <c r="E1078" s="110"/>
      <c r="F1078" s="72"/>
      <c r="G1078" s="116"/>
      <c r="H1078" s="116"/>
    </row>
    <row r="1079" spans="1:8" s="33" customFormat="1" x14ac:dyDescent="0.3">
      <c r="A1079" s="275"/>
      <c r="B1079" s="275"/>
      <c r="C1079" s="86"/>
      <c r="D1079" s="70"/>
      <c r="E1079" s="110"/>
      <c r="F1079" s="72"/>
      <c r="G1079" s="116"/>
      <c r="H1079" s="116"/>
    </row>
    <row r="1080" spans="1:8" s="33" customFormat="1" x14ac:dyDescent="0.3">
      <c r="A1080" s="275"/>
      <c r="B1080" s="275"/>
      <c r="C1080" s="86"/>
      <c r="D1080" s="70"/>
      <c r="E1080" s="110"/>
      <c r="F1080" s="72"/>
      <c r="G1080" s="116"/>
      <c r="H1080" s="116"/>
    </row>
    <row r="1081" spans="1:8" s="33" customFormat="1" x14ac:dyDescent="0.3">
      <c r="A1081" s="275"/>
      <c r="B1081" s="275"/>
      <c r="C1081" s="86"/>
      <c r="D1081" s="70"/>
      <c r="E1081" s="110"/>
      <c r="F1081" s="72"/>
      <c r="G1081" s="116"/>
      <c r="H1081" s="116"/>
    </row>
    <row r="1082" spans="1:8" s="33" customFormat="1" x14ac:dyDescent="0.3">
      <c r="A1082" s="275"/>
      <c r="B1082" s="275"/>
      <c r="C1082" s="86"/>
      <c r="D1082" s="70"/>
      <c r="E1082" s="110"/>
      <c r="F1082" s="72"/>
      <c r="G1082" s="116"/>
      <c r="H1082" s="116"/>
    </row>
    <row r="1083" spans="1:8" s="33" customFormat="1" x14ac:dyDescent="0.3">
      <c r="A1083" s="275"/>
      <c r="B1083" s="275"/>
      <c r="C1083" s="86"/>
      <c r="D1083" s="70"/>
      <c r="E1083" s="110"/>
      <c r="F1083" s="72"/>
      <c r="G1083" s="116"/>
      <c r="H1083" s="116"/>
    </row>
    <row r="1084" spans="1:8" s="33" customFormat="1" x14ac:dyDescent="0.3">
      <c r="A1084" s="275"/>
      <c r="B1084" s="275"/>
      <c r="C1084" s="86"/>
      <c r="D1084" s="70"/>
      <c r="E1084" s="110"/>
      <c r="F1084" s="72"/>
      <c r="G1084" s="116"/>
      <c r="H1084" s="116"/>
    </row>
    <row r="1085" spans="1:8" s="33" customFormat="1" x14ac:dyDescent="0.3">
      <c r="A1085" s="275"/>
      <c r="B1085" s="275"/>
      <c r="C1085" s="86"/>
      <c r="D1085" s="70"/>
      <c r="E1085" s="110"/>
      <c r="F1085" s="72"/>
      <c r="G1085" s="116"/>
      <c r="H1085" s="116"/>
    </row>
    <row r="1086" spans="1:8" s="33" customFormat="1" x14ac:dyDescent="0.3">
      <c r="A1086" s="275"/>
      <c r="B1086" s="275"/>
      <c r="C1086" s="86"/>
      <c r="D1086" s="70"/>
      <c r="E1086" s="110"/>
      <c r="F1086" s="72"/>
      <c r="G1086" s="116"/>
      <c r="H1086" s="116"/>
    </row>
    <row r="1087" spans="1:8" s="33" customFormat="1" x14ac:dyDescent="0.3">
      <c r="A1087" s="275"/>
      <c r="B1087" s="275"/>
      <c r="C1087" s="86"/>
      <c r="D1087" s="70"/>
      <c r="E1087" s="110"/>
      <c r="F1087" s="72"/>
      <c r="G1087" s="116"/>
      <c r="H1087" s="116"/>
    </row>
    <row r="1088" spans="1:8" s="33" customFormat="1" x14ac:dyDescent="0.3">
      <c r="A1088" s="275"/>
      <c r="B1088" s="275"/>
      <c r="C1088" s="86"/>
      <c r="D1088" s="70"/>
      <c r="E1088" s="110"/>
      <c r="F1088" s="72"/>
      <c r="G1088" s="116"/>
      <c r="H1088" s="116"/>
    </row>
    <row r="1089" spans="1:8" s="33" customFormat="1" x14ac:dyDescent="0.3">
      <c r="A1089" s="275"/>
      <c r="B1089" s="275"/>
      <c r="C1089" s="86"/>
      <c r="D1089" s="70"/>
      <c r="E1089" s="110"/>
      <c r="F1089" s="72"/>
      <c r="G1089" s="116"/>
      <c r="H1089" s="116"/>
    </row>
    <row r="1090" spans="1:8" s="33" customFormat="1" x14ac:dyDescent="0.3">
      <c r="A1090" s="275"/>
      <c r="B1090" s="275"/>
      <c r="C1090" s="86"/>
      <c r="D1090" s="70"/>
      <c r="E1090" s="110"/>
      <c r="F1090" s="72"/>
      <c r="G1090" s="116"/>
      <c r="H1090" s="116"/>
    </row>
    <row r="1091" spans="1:8" s="33" customFormat="1" x14ac:dyDescent="0.3">
      <c r="A1091" s="275"/>
      <c r="B1091" s="275"/>
      <c r="C1091" s="86"/>
      <c r="D1091" s="70"/>
      <c r="E1091" s="110"/>
      <c r="F1091" s="72"/>
      <c r="G1091" s="116"/>
      <c r="H1091" s="116"/>
    </row>
    <row r="1092" spans="1:8" s="33" customFormat="1" x14ac:dyDescent="0.3">
      <c r="A1092" s="275"/>
      <c r="B1092" s="275"/>
      <c r="C1092" s="86"/>
      <c r="D1092" s="70"/>
      <c r="E1092" s="110"/>
      <c r="F1092" s="72"/>
      <c r="G1092" s="116"/>
      <c r="H1092" s="116"/>
    </row>
    <row r="1093" spans="1:8" s="33" customFormat="1" x14ac:dyDescent="0.3">
      <c r="A1093" s="275"/>
      <c r="B1093" s="275"/>
      <c r="C1093" s="86"/>
      <c r="D1093" s="70"/>
      <c r="E1093" s="110"/>
      <c r="F1093" s="72"/>
      <c r="G1093" s="116"/>
      <c r="H1093" s="116"/>
    </row>
    <row r="1094" spans="1:8" s="33" customFormat="1" x14ac:dyDescent="0.3">
      <c r="A1094" s="275"/>
      <c r="B1094" s="275"/>
      <c r="C1094" s="86"/>
      <c r="D1094" s="70"/>
      <c r="E1094" s="110"/>
      <c r="F1094" s="72"/>
      <c r="G1094" s="116"/>
      <c r="H1094" s="116"/>
    </row>
    <row r="1095" spans="1:8" s="33" customFormat="1" x14ac:dyDescent="0.3">
      <c r="A1095" s="275"/>
      <c r="B1095" s="275"/>
      <c r="C1095" s="86"/>
      <c r="D1095" s="70"/>
      <c r="E1095" s="110"/>
      <c r="F1095" s="72"/>
      <c r="G1095" s="116"/>
      <c r="H1095" s="116"/>
    </row>
    <row r="1096" spans="1:8" s="33" customFormat="1" x14ac:dyDescent="0.3">
      <c r="A1096" s="275"/>
      <c r="B1096" s="275"/>
      <c r="C1096" s="86"/>
      <c r="D1096" s="70"/>
      <c r="E1096" s="110"/>
      <c r="F1096" s="72"/>
      <c r="G1096" s="116"/>
      <c r="H1096" s="116"/>
    </row>
    <row r="1097" spans="1:8" s="33" customFormat="1" x14ac:dyDescent="0.3">
      <c r="A1097" s="275"/>
      <c r="B1097" s="275"/>
      <c r="C1097" s="86"/>
      <c r="D1097" s="70"/>
      <c r="E1097" s="110"/>
      <c r="F1097" s="72"/>
      <c r="G1097" s="116"/>
      <c r="H1097" s="116"/>
    </row>
    <row r="1098" spans="1:8" s="33" customFormat="1" x14ac:dyDescent="0.3">
      <c r="A1098" s="275"/>
      <c r="B1098" s="275"/>
      <c r="C1098" s="86"/>
      <c r="D1098" s="70"/>
      <c r="E1098" s="110"/>
      <c r="F1098" s="72"/>
      <c r="G1098" s="116"/>
      <c r="H1098" s="116"/>
    </row>
    <row r="1099" spans="1:8" s="33" customFormat="1" x14ac:dyDescent="0.3">
      <c r="A1099" s="275"/>
      <c r="B1099" s="275"/>
      <c r="C1099" s="86"/>
      <c r="D1099" s="70"/>
      <c r="E1099" s="110"/>
      <c r="F1099" s="72"/>
      <c r="G1099" s="116"/>
      <c r="H1099" s="116"/>
    </row>
    <row r="1100" spans="1:8" s="33" customFormat="1" x14ac:dyDescent="0.3">
      <c r="A1100" s="275"/>
      <c r="B1100" s="275"/>
      <c r="C1100" s="86"/>
      <c r="D1100" s="70"/>
      <c r="E1100" s="110"/>
      <c r="F1100" s="72"/>
      <c r="G1100" s="116"/>
      <c r="H1100" s="116"/>
    </row>
    <row r="1101" spans="1:8" s="33" customFormat="1" x14ac:dyDescent="0.3">
      <c r="A1101" s="275"/>
      <c r="B1101" s="275"/>
      <c r="C1101" s="86"/>
      <c r="D1101" s="70"/>
      <c r="E1101" s="110"/>
      <c r="F1101" s="72"/>
      <c r="G1101" s="116"/>
      <c r="H1101" s="116"/>
    </row>
    <row r="1102" spans="1:8" s="33" customFormat="1" x14ac:dyDescent="0.3">
      <c r="A1102" s="275"/>
      <c r="B1102" s="275"/>
      <c r="C1102" s="86"/>
      <c r="D1102" s="70"/>
      <c r="E1102" s="110"/>
      <c r="F1102" s="72"/>
      <c r="G1102" s="116"/>
      <c r="H1102" s="116"/>
    </row>
    <row r="1103" spans="1:8" s="33" customFormat="1" x14ac:dyDescent="0.3">
      <c r="A1103" s="275"/>
      <c r="B1103" s="275"/>
      <c r="C1103" s="86"/>
      <c r="D1103" s="70"/>
      <c r="E1103" s="110"/>
      <c r="F1103" s="72"/>
      <c r="G1103" s="116"/>
      <c r="H1103" s="116"/>
    </row>
    <row r="1104" spans="1:8" s="33" customFormat="1" x14ac:dyDescent="0.3">
      <c r="A1104" s="275"/>
      <c r="B1104" s="275"/>
      <c r="C1104" s="86"/>
      <c r="D1104" s="70"/>
      <c r="E1104" s="110"/>
      <c r="F1104" s="72"/>
      <c r="G1104" s="116"/>
      <c r="H1104" s="116"/>
    </row>
    <row r="1105" spans="1:8" s="33" customFormat="1" x14ac:dyDescent="0.3">
      <c r="A1105" s="275"/>
      <c r="B1105" s="275"/>
      <c r="C1105" s="86"/>
      <c r="D1105" s="70"/>
      <c r="E1105" s="110"/>
      <c r="F1105" s="72"/>
      <c r="G1105" s="116"/>
      <c r="H1105" s="116"/>
    </row>
    <row r="1106" spans="1:8" s="33" customFormat="1" x14ac:dyDescent="0.3">
      <c r="A1106" s="275"/>
      <c r="B1106" s="275"/>
      <c r="C1106" s="86"/>
      <c r="D1106" s="70"/>
      <c r="E1106" s="110"/>
      <c r="F1106" s="72"/>
      <c r="G1106" s="116"/>
      <c r="H1106" s="116"/>
    </row>
    <row r="1107" spans="1:8" s="33" customFormat="1" x14ac:dyDescent="0.3">
      <c r="A1107" s="275"/>
      <c r="B1107" s="275"/>
      <c r="C1107" s="86"/>
      <c r="D1107" s="70"/>
      <c r="E1107" s="110"/>
      <c r="F1107" s="72"/>
      <c r="G1107" s="116"/>
      <c r="H1107" s="116"/>
    </row>
    <row r="1108" spans="1:8" s="33" customFormat="1" x14ac:dyDescent="0.3">
      <c r="A1108" s="275"/>
      <c r="B1108" s="275"/>
      <c r="C1108" s="86"/>
      <c r="D1108" s="70"/>
      <c r="E1108" s="110"/>
      <c r="F1108" s="72"/>
      <c r="G1108" s="116"/>
      <c r="H1108" s="116"/>
    </row>
    <row r="1109" spans="1:8" s="33" customFormat="1" x14ac:dyDescent="0.3">
      <c r="A1109" s="275"/>
      <c r="B1109" s="275"/>
      <c r="C1109" s="86"/>
      <c r="D1109" s="70"/>
      <c r="E1109" s="110"/>
      <c r="F1109" s="72"/>
      <c r="G1109" s="116"/>
      <c r="H1109" s="116"/>
    </row>
    <row r="1110" spans="1:8" s="33" customFormat="1" x14ac:dyDescent="0.3">
      <c r="A1110" s="275"/>
      <c r="B1110" s="275"/>
      <c r="C1110" s="86"/>
      <c r="D1110" s="70"/>
      <c r="E1110" s="110"/>
      <c r="F1110" s="72"/>
      <c r="G1110" s="116"/>
      <c r="H1110" s="116"/>
    </row>
    <row r="1111" spans="1:8" s="33" customFormat="1" x14ac:dyDescent="0.3">
      <c r="A1111" s="275"/>
      <c r="B1111" s="275"/>
      <c r="C1111" s="86"/>
      <c r="D1111" s="70"/>
      <c r="E1111" s="110"/>
      <c r="F1111" s="72"/>
      <c r="G1111" s="116"/>
      <c r="H1111" s="116"/>
    </row>
    <row r="1112" spans="1:8" s="33" customFormat="1" x14ac:dyDescent="0.3">
      <c r="A1112" s="275"/>
      <c r="B1112" s="275"/>
      <c r="C1112" s="86"/>
      <c r="D1112" s="70"/>
      <c r="E1112" s="110"/>
      <c r="F1112" s="72"/>
      <c r="G1112" s="116"/>
      <c r="H1112" s="116"/>
    </row>
    <row r="1113" spans="1:8" s="33" customFormat="1" x14ac:dyDescent="0.3">
      <c r="A1113" s="275"/>
      <c r="B1113" s="275"/>
      <c r="C1113" s="86"/>
      <c r="D1113" s="70"/>
      <c r="E1113" s="110"/>
      <c r="F1113" s="72"/>
      <c r="G1113" s="116"/>
      <c r="H1113" s="116"/>
    </row>
    <row r="1114" spans="1:8" s="33" customFormat="1" x14ac:dyDescent="0.3">
      <c r="A1114" s="275"/>
      <c r="B1114" s="275"/>
      <c r="C1114" s="86"/>
      <c r="D1114" s="70"/>
      <c r="E1114" s="110"/>
      <c r="F1114" s="72"/>
      <c r="G1114" s="116"/>
      <c r="H1114" s="116"/>
    </row>
    <row r="1115" spans="1:8" s="33" customFormat="1" x14ac:dyDescent="0.3">
      <c r="A1115" s="275"/>
      <c r="B1115" s="275"/>
      <c r="C1115" s="86"/>
      <c r="D1115" s="70"/>
      <c r="E1115" s="110"/>
      <c r="F1115" s="72"/>
      <c r="G1115" s="116"/>
      <c r="H1115" s="116"/>
    </row>
    <row r="1116" spans="1:8" s="33" customFormat="1" x14ac:dyDescent="0.3">
      <c r="A1116" s="275"/>
      <c r="B1116" s="275"/>
      <c r="C1116" s="86"/>
      <c r="D1116" s="70"/>
      <c r="E1116" s="110"/>
      <c r="F1116" s="72"/>
      <c r="G1116" s="116"/>
      <c r="H1116" s="116"/>
    </row>
    <row r="1117" spans="1:8" s="33" customFormat="1" x14ac:dyDescent="0.3">
      <c r="A1117" s="275"/>
      <c r="B1117" s="275"/>
      <c r="C1117" s="86"/>
      <c r="D1117" s="70"/>
      <c r="E1117" s="110"/>
      <c r="F1117" s="72"/>
      <c r="G1117" s="116"/>
      <c r="H1117" s="116"/>
    </row>
    <row r="1118" spans="1:8" s="33" customFormat="1" x14ac:dyDescent="0.3">
      <c r="A1118" s="275"/>
      <c r="B1118" s="275"/>
      <c r="C1118" s="86"/>
      <c r="D1118" s="70"/>
      <c r="E1118" s="110"/>
      <c r="F1118" s="72"/>
      <c r="G1118" s="116"/>
      <c r="H1118" s="116"/>
    </row>
    <row r="1119" spans="1:8" s="33" customFormat="1" x14ac:dyDescent="0.3">
      <c r="A1119" s="275"/>
      <c r="B1119" s="275"/>
      <c r="C1119" s="86"/>
      <c r="D1119" s="70"/>
      <c r="E1119" s="110"/>
      <c r="F1119" s="72"/>
      <c r="G1119" s="116"/>
      <c r="H1119" s="116"/>
    </row>
    <row r="1120" spans="1:8" s="33" customFormat="1" x14ac:dyDescent="0.3">
      <c r="A1120" s="275"/>
      <c r="B1120" s="275"/>
      <c r="C1120" s="86"/>
      <c r="D1120" s="70"/>
      <c r="E1120" s="110"/>
      <c r="F1120" s="72"/>
      <c r="G1120" s="116"/>
      <c r="H1120" s="116"/>
    </row>
    <row r="1121" spans="1:8" s="33" customFormat="1" x14ac:dyDescent="0.3">
      <c r="A1121" s="275"/>
      <c r="B1121" s="275"/>
      <c r="C1121" s="86"/>
      <c r="D1121" s="70"/>
      <c r="E1121" s="110"/>
      <c r="F1121" s="72"/>
      <c r="G1121" s="116"/>
      <c r="H1121" s="116"/>
    </row>
    <row r="1122" spans="1:8" s="33" customFormat="1" x14ac:dyDescent="0.3">
      <c r="A1122" s="275"/>
      <c r="B1122" s="275"/>
      <c r="C1122" s="86"/>
      <c r="D1122" s="70"/>
      <c r="E1122" s="110"/>
      <c r="F1122" s="72"/>
      <c r="G1122" s="116"/>
      <c r="H1122" s="116"/>
    </row>
    <row r="1123" spans="1:8" s="33" customFormat="1" x14ac:dyDescent="0.3">
      <c r="A1123" s="275"/>
      <c r="B1123" s="275"/>
      <c r="C1123" s="86"/>
      <c r="D1123" s="70"/>
      <c r="E1123" s="110"/>
      <c r="F1123" s="72"/>
      <c r="G1123" s="116"/>
      <c r="H1123" s="116"/>
    </row>
    <row r="1124" spans="1:8" s="33" customFormat="1" x14ac:dyDescent="0.3">
      <c r="A1124" s="275"/>
      <c r="B1124" s="275"/>
      <c r="C1124" s="86"/>
      <c r="D1124" s="70"/>
      <c r="E1124" s="110"/>
      <c r="F1124" s="72"/>
      <c r="G1124" s="116"/>
      <c r="H1124" s="116"/>
    </row>
    <row r="1125" spans="1:8" s="33" customFormat="1" x14ac:dyDescent="0.3">
      <c r="A1125" s="275"/>
      <c r="B1125" s="275"/>
      <c r="C1125" s="86"/>
      <c r="D1125" s="70"/>
      <c r="E1125" s="110"/>
      <c r="F1125" s="72"/>
      <c r="G1125" s="116"/>
      <c r="H1125" s="116"/>
    </row>
    <row r="1126" spans="1:8" s="33" customFormat="1" x14ac:dyDescent="0.3">
      <c r="A1126" s="275"/>
      <c r="B1126" s="275"/>
      <c r="C1126" s="86"/>
      <c r="D1126" s="70"/>
      <c r="E1126" s="110"/>
      <c r="F1126" s="72"/>
      <c r="G1126" s="116"/>
      <c r="H1126" s="116"/>
    </row>
    <row r="1127" spans="1:8" s="33" customFormat="1" x14ac:dyDescent="0.3">
      <c r="A1127" s="275"/>
      <c r="B1127" s="275"/>
      <c r="C1127" s="86"/>
      <c r="D1127" s="70"/>
      <c r="E1127" s="110"/>
      <c r="F1127" s="72"/>
      <c r="G1127" s="116"/>
      <c r="H1127" s="116"/>
    </row>
    <row r="1128" spans="1:8" s="33" customFormat="1" x14ac:dyDescent="0.3">
      <c r="A1128" s="275"/>
      <c r="B1128" s="275"/>
      <c r="C1128" s="86"/>
      <c r="D1128" s="70"/>
      <c r="E1128" s="110"/>
      <c r="F1128" s="72"/>
      <c r="G1128" s="116"/>
      <c r="H1128" s="116"/>
    </row>
    <row r="1129" spans="1:8" s="33" customFormat="1" x14ac:dyDescent="0.3">
      <c r="A1129" s="275"/>
      <c r="B1129" s="275"/>
      <c r="C1129" s="86"/>
      <c r="D1129" s="70"/>
      <c r="E1129" s="110"/>
      <c r="F1129" s="72"/>
      <c r="G1129" s="116"/>
      <c r="H1129" s="116"/>
    </row>
    <row r="1130" spans="1:8" s="33" customFormat="1" x14ac:dyDescent="0.3">
      <c r="A1130" s="275"/>
      <c r="B1130" s="275"/>
      <c r="C1130" s="86"/>
      <c r="D1130" s="70"/>
      <c r="E1130" s="110"/>
      <c r="F1130" s="72"/>
      <c r="G1130" s="116"/>
      <c r="H1130" s="116"/>
    </row>
    <row r="1131" spans="1:8" s="33" customFormat="1" x14ac:dyDescent="0.3">
      <c r="A1131" s="275"/>
      <c r="B1131" s="275"/>
      <c r="C1131" s="86"/>
      <c r="D1131" s="70"/>
      <c r="E1131" s="110"/>
      <c r="F1131" s="72"/>
      <c r="G1131" s="116"/>
      <c r="H1131" s="116"/>
    </row>
    <row r="1132" spans="1:8" s="33" customFormat="1" x14ac:dyDescent="0.3">
      <c r="A1132" s="275"/>
      <c r="B1132" s="275"/>
      <c r="C1132" s="86"/>
      <c r="D1132" s="70"/>
      <c r="E1132" s="110"/>
      <c r="F1132" s="72"/>
      <c r="G1132" s="116"/>
      <c r="H1132" s="116"/>
    </row>
    <row r="1133" spans="1:8" s="33" customFormat="1" x14ac:dyDescent="0.3">
      <c r="A1133" s="275"/>
      <c r="B1133" s="275"/>
      <c r="C1133" s="86"/>
      <c r="D1133" s="70"/>
      <c r="E1133" s="110"/>
      <c r="F1133" s="72"/>
      <c r="G1133" s="116"/>
      <c r="H1133" s="116"/>
    </row>
    <row r="1134" spans="1:8" s="33" customFormat="1" x14ac:dyDescent="0.3">
      <c r="A1134" s="275"/>
      <c r="B1134" s="275"/>
      <c r="C1134" s="86"/>
      <c r="D1134" s="70"/>
      <c r="E1134" s="110"/>
      <c r="F1134" s="72"/>
      <c r="G1134" s="116"/>
      <c r="H1134" s="116"/>
    </row>
    <row r="1135" spans="1:8" s="33" customFormat="1" x14ac:dyDescent="0.3">
      <c r="A1135" s="275"/>
      <c r="B1135" s="275"/>
      <c r="C1135" s="86"/>
      <c r="D1135" s="70"/>
      <c r="E1135" s="110"/>
      <c r="F1135" s="72"/>
      <c r="G1135" s="116"/>
      <c r="H1135" s="116"/>
    </row>
    <row r="1136" spans="1:8" s="33" customFormat="1" x14ac:dyDescent="0.3">
      <c r="A1136" s="275"/>
      <c r="B1136" s="275"/>
      <c r="C1136" s="86"/>
      <c r="D1136" s="70"/>
      <c r="E1136" s="110"/>
      <c r="F1136" s="72"/>
      <c r="G1136" s="116"/>
      <c r="H1136" s="116"/>
    </row>
    <row r="1137" spans="1:8" s="33" customFormat="1" x14ac:dyDescent="0.3">
      <c r="A1137" s="275"/>
      <c r="B1137" s="275"/>
      <c r="C1137" s="86"/>
      <c r="D1137" s="70"/>
      <c r="E1137" s="110"/>
      <c r="F1137" s="72"/>
      <c r="G1137" s="116"/>
      <c r="H1137" s="116"/>
    </row>
    <row r="1138" spans="1:8" s="33" customFormat="1" x14ac:dyDescent="0.3">
      <c r="A1138" s="275"/>
      <c r="B1138" s="275"/>
      <c r="C1138" s="86"/>
      <c r="D1138" s="70"/>
      <c r="E1138" s="110"/>
      <c r="F1138" s="72"/>
      <c r="G1138" s="116"/>
      <c r="H1138" s="116"/>
    </row>
    <row r="1139" spans="1:8" s="33" customFormat="1" x14ac:dyDescent="0.3">
      <c r="A1139" s="275"/>
      <c r="B1139" s="275"/>
      <c r="C1139" s="86"/>
      <c r="D1139" s="70"/>
      <c r="E1139" s="110"/>
      <c r="F1139" s="72"/>
      <c r="G1139" s="116"/>
      <c r="H1139" s="116"/>
    </row>
    <row r="1140" spans="1:8" s="33" customFormat="1" x14ac:dyDescent="0.3">
      <c r="A1140" s="275"/>
      <c r="B1140" s="275"/>
      <c r="C1140" s="86"/>
      <c r="D1140" s="70"/>
      <c r="E1140" s="110"/>
      <c r="F1140" s="72"/>
      <c r="G1140" s="116"/>
      <c r="H1140" s="116"/>
    </row>
    <row r="1141" spans="1:8" s="33" customFormat="1" x14ac:dyDescent="0.3">
      <c r="A1141" s="275"/>
      <c r="B1141" s="275"/>
      <c r="C1141" s="86"/>
      <c r="D1141" s="70"/>
      <c r="E1141" s="110"/>
      <c r="F1141" s="72"/>
      <c r="G1141" s="116"/>
      <c r="H1141" s="116"/>
    </row>
    <row r="1142" spans="1:8" s="33" customFormat="1" x14ac:dyDescent="0.3">
      <c r="A1142" s="275"/>
      <c r="B1142" s="275"/>
      <c r="C1142" s="86"/>
      <c r="D1142" s="70"/>
      <c r="E1142" s="110"/>
      <c r="F1142" s="72"/>
      <c r="G1142" s="116"/>
      <c r="H1142" s="116"/>
    </row>
    <row r="1143" spans="1:8" s="33" customFormat="1" x14ac:dyDescent="0.3">
      <c r="A1143" s="275"/>
      <c r="B1143" s="275"/>
      <c r="C1143" s="86"/>
      <c r="D1143" s="70"/>
      <c r="E1143" s="110"/>
      <c r="F1143" s="72"/>
      <c r="G1143" s="116"/>
      <c r="H1143" s="116"/>
    </row>
    <row r="1144" spans="1:8" s="33" customFormat="1" x14ac:dyDescent="0.3">
      <c r="A1144" s="275"/>
      <c r="B1144" s="275"/>
      <c r="C1144" s="86"/>
      <c r="D1144" s="70"/>
      <c r="E1144" s="110"/>
      <c r="F1144" s="72"/>
      <c r="G1144" s="116"/>
      <c r="H1144" s="116"/>
    </row>
    <row r="1145" spans="1:8" s="33" customFormat="1" x14ac:dyDescent="0.3">
      <c r="A1145" s="275"/>
      <c r="B1145" s="275"/>
      <c r="C1145" s="86"/>
      <c r="D1145" s="70"/>
      <c r="E1145" s="110"/>
      <c r="F1145" s="72"/>
      <c r="G1145" s="116"/>
      <c r="H1145" s="116"/>
    </row>
    <row r="1146" spans="1:8" s="33" customFormat="1" x14ac:dyDescent="0.3">
      <c r="A1146" s="275"/>
      <c r="B1146" s="275"/>
      <c r="C1146" s="86"/>
      <c r="D1146" s="70"/>
      <c r="E1146" s="110"/>
      <c r="F1146" s="72"/>
      <c r="G1146" s="116"/>
      <c r="H1146" s="116"/>
    </row>
    <row r="1147" spans="1:8" s="33" customFormat="1" x14ac:dyDescent="0.3">
      <c r="A1147" s="275"/>
      <c r="B1147" s="275"/>
      <c r="C1147" s="86"/>
      <c r="D1147" s="70"/>
      <c r="E1147" s="110"/>
      <c r="F1147" s="72"/>
      <c r="G1147" s="116"/>
      <c r="H1147" s="116"/>
    </row>
    <row r="1148" spans="1:8" s="33" customFormat="1" x14ac:dyDescent="0.3">
      <c r="A1148" s="275"/>
      <c r="B1148" s="275"/>
      <c r="C1148" s="86"/>
      <c r="D1148" s="70"/>
      <c r="E1148" s="110"/>
      <c r="F1148" s="72"/>
      <c r="G1148" s="116"/>
      <c r="H1148" s="116"/>
    </row>
    <row r="1149" spans="1:8" s="33" customFormat="1" x14ac:dyDescent="0.3">
      <c r="A1149" s="275"/>
      <c r="B1149" s="275"/>
      <c r="C1149" s="86"/>
      <c r="D1149" s="70"/>
      <c r="E1149" s="110"/>
      <c r="F1149" s="72"/>
      <c r="G1149" s="116"/>
      <c r="H1149" s="116"/>
    </row>
    <row r="1150" spans="1:8" s="33" customFormat="1" x14ac:dyDescent="0.3">
      <c r="A1150" s="275"/>
      <c r="B1150" s="275"/>
      <c r="C1150" s="86"/>
      <c r="D1150" s="70"/>
      <c r="E1150" s="110"/>
      <c r="F1150" s="72"/>
      <c r="G1150" s="116"/>
      <c r="H1150" s="116"/>
    </row>
    <row r="1151" spans="1:8" s="33" customFormat="1" x14ac:dyDescent="0.3">
      <c r="A1151" s="275"/>
      <c r="B1151" s="275"/>
      <c r="C1151" s="86"/>
      <c r="D1151" s="70"/>
      <c r="E1151" s="110"/>
      <c r="F1151" s="72"/>
      <c r="G1151" s="116"/>
      <c r="H1151" s="116"/>
    </row>
    <row r="1152" spans="1:8" s="33" customFormat="1" x14ac:dyDescent="0.3">
      <c r="A1152" s="275"/>
      <c r="B1152" s="275"/>
      <c r="C1152" s="86"/>
      <c r="D1152" s="70"/>
      <c r="E1152" s="110"/>
      <c r="F1152" s="72"/>
      <c r="G1152" s="116"/>
      <c r="H1152" s="116"/>
    </row>
    <row r="1153" spans="1:8" s="33" customFormat="1" x14ac:dyDescent="0.3">
      <c r="A1153" s="275"/>
      <c r="B1153" s="275"/>
      <c r="C1153" s="86"/>
      <c r="D1153" s="70"/>
      <c r="E1153" s="110"/>
      <c r="F1153" s="72"/>
      <c r="G1153" s="116"/>
      <c r="H1153" s="116"/>
    </row>
    <row r="1154" spans="1:8" s="33" customFormat="1" x14ac:dyDescent="0.3">
      <c r="A1154" s="275"/>
      <c r="B1154" s="275"/>
      <c r="C1154" s="86"/>
      <c r="D1154" s="70"/>
      <c r="E1154" s="110"/>
      <c r="F1154" s="72"/>
      <c r="G1154" s="116"/>
      <c r="H1154" s="116"/>
    </row>
    <row r="1155" spans="1:8" s="33" customFormat="1" x14ac:dyDescent="0.3">
      <c r="A1155" s="275"/>
      <c r="B1155" s="275"/>
      <c r="C1155" s="86"/>
      <c r="D1155" s="70"/>
      <c r="E1155" s="110"/>
      <c r="F1155" s="72"/>
      <c r="G1155" s="116"/>
      <c r="H1155" s="116"/>
    </row>
    <row r="1156" spans="1:8" s="33" customFormat="1" x14ac:dyDescent="0.3">
      <c r="A1156" s="275"/>
      <c r="B1156" s="275"/>
      <c r="C1156" s="86"/>
      <c r="D1156" s="70"/>
      <c r="E1156" s="110"/>
      <c r="F1156" s="72"/>
      <c r="G1156" s="116"/>
      <c r="H1156" s="116"/>
    </row>
    <row r="1157" spans="1:8" s="33" customFormat="1" x14ac:dyDescent="0.3">
      <c r="A1157" s="275"/>
      <c r="B1157" s="275"/>
      <c r="C1157" s="86"/>
      <c r="D1157" s="70"/>
      <c r="E1157" s="110"/>
      <c r="F1157" s="72"/>
      <c r="G1157" s="116"/>
      <c r="H1157" s="116"/>
    </row>
    <row r="1158" spans="1:8" s="33" customFormat="1" x14ac:dyDescent="0.3">
      <c r="A1158" s="275"/>
      <c r="B1158" s="275"/>
      <c r="C1158" s="86"/>
      <c r="D1158" s="70"/>
      <c r="E1158" s="110"/>
      <c r="F1158" s="72"/>
      <c r="G1158" s="116"/>
      <c r="H1158" s="116"/>
    </row>
    <row r="1159" spans="1:8" s="33" customFormat="1" x14ac:dyDescent="0.3">
      <c r="A1159" s="275"/>
      <c r="B1159" s="275"/>
      <c r="C1159" s="86"/>
      <c r="D1159" s="70"/>
      <c r="E1159" s="110"/>
      <c r="F1159" s="72"/>
      <c r="G1159" s="116"/>
      <c r="H1159" s="116"/>
    </row>
    <row r="1160" spans="1:8" s="33" customFormat="1" x14ac:dyDescent="0.3">
      <c r="A1160" s="275"/>
      <c r="B1160" s="275"/>
      <c r="C1160" s="86"/>
      <c r="D1160" s="70"/>
      <c r="E1160" s="110"/>
      <c r="F1160" s="72"/>
      <c r="G1160" s="116"/>
      <c r="H1160" s="116"/>
    </row>
    <row r="1161" spans="1:8" s="33" customFormat="1" x14ac:dyDescent="0.3">
      <c r="A1161" s="275"/>
      <c r="B1161" s="275"/>
      <c r="C1161" s="86"/>
      <c r="D1161" s="70"/>
      <c r="E1161" s="110"/>
      <c r="F1161" s="72"/>
      <c r="G1161" s="116"/>
      <c r="H1161" s="116"/>
    </row>
    <row r="1162" spans="1:8" s="33" customFormat="1" x14ac:dyDescent="0.3">
      <c r="A1162" s="275"/>
      <c r="B1162" s="275"/>
      <c r="C1162" s="86"/>
      <c r="D1162" s="70"/>
      <c r="E1162" s="110"/>
      <c r="F1162" s="72"/>
      <c r="G1162" s="116"/>
      <c r="H1162" s="116"/>
    </row>
    <row r="1163" spans="1:8" s="33" customFormat="1" x14ac:dyDescent="0.3">
      <c r="A1163" s="275"/>
      <c r="B1163" s="275"/>
      <c r="C1163" s="86"/>
      <c r="D1163" s="70"/>
      <c r="E1163" s="110"/>
      <c r="F1163" s="72"/>
      <c r="G1163" s="116"/>
      <c r="H1163" s="116"/>
    </row>
    <row r="1164" spans="1:8" s="33" customFormat="1" x14ac:dyDescent="0.3">
      <c r="A1164" s="275"/>
      <c r="B1164" s="275"/>
      <c r="C1164" s="86"/>
      <c r="D1164" s="70"/>
      <c r="E1164" s="110"/>
      <c r="F1164" s="72"/>
      <c r="G1164" s="116"/>
      <c r="H1164" s="116"/>
    </row>
    <row r="1165" spans="1:8" s="33" customFormat="1" x14ac:dyDescent="0.3">
      <c r="A1165" s="275"/>
      <c r="B1165" s="275"/>
      <c r="C1165" s="86"/>
      <c r="D1165" s="70"/>
      <c r="E1165" s="110"/>
      <c r="F1165" s="72"/>
      <c r="G1165" s="116"/>
      <c r="H1165" s="116"/>
    </row>
    <row r="1166" spans="1:8" s="33" customFormat="1" x14ac:dyDescent="0.3">
      <c r="A1166" s="275"/>
      <c r="B1166" s="275"/>
      <c r="C1166" s="86"/>
      <c r="D1166" s="70"/>
      <c r="E1166" s="110"/>
      <c r="F1166" s="72"/>
      <c r="G1166" s="116"/>
      <c r="H1166" s="116"/>
    </row>
    <row r="1167" spans="1:8" s="33" customFormat="1" x14ac:dyDescent="0.3">
      <c r="A1167" s="275"/>
      <c r="B1167" s="275"/>
      <c r="C1167" s="86"/>
      <c r="D1167" s="70"/>
      <c r="E1167" s="110"/>
      <c r="F1167" s="72"/>
      <c r="G1167" s="116"/>
      <c r="H1167" s="116"/>
    </row>
    <row r="1168" spans="1:8" s="33" customFormat="1" x14ac:dyDescent="0.3">
      <c r="A1168" s="275"/>
      <c r="B1168" s="275"/>
      <c r="C1168" s="86"/>
      <c r="D1168" s="70"/>
      <c r="E1168" s="110"/>
      <c r="F1168" s="72"/>
      <c r="G1168" s="116"/>
      <c r="H1168" s="116"/>
    </row>
    <row r="1169" spans="1:8" s="33" customFormat="1" x14ac:dyDescent="0.3">
      <c r="A1169" s="275"/>
      <c r="B1169" s="275"/>
      <c r="C1169" s="86"/>
      <c r="D1169" s="70"/>
      <c r="E1169" s="110"/>
      <c r="F1169" s="72"/>
      <c r="G1169" s="116"/>
      <c r="H1169" s="116"/>
    </row>
    <row r="1170" spans="1:8" s="33" customFormat="1" x14ac:dyDescent="0.3">
      <c r="A1170" s="275"/>
      <c r="B1170" s="275"/>
      <c r="C1170" s="86"/>
      <c r="D1170" s="70"/>
      <c r="E1170" s="110"/>
      <c r="F1170" s="72"/>
      <c r="G1170" s="116"/>
      <c r="H1170" s="116"/>
    </row>
    <row r="1171" spans="1:8" s="33" customFormat="1" x14ac:dyDescent="0.3">
      <c r="A1171" s="275"/>
      <c r="B1171" s="275"/>
      <c r="C1171" s="86"/>
      <c r="D1171" s="70"/>
      <c r="E1171" s="110"/>
      <c r="F1171" s="72"/>
      <c r="G1171" s="116"/>
      <c r="H1171" s="116"/>
    </row>
    <row r="1172" spans="1:8" s="33" customFormat="1" x14ac:dyDescent="0.3">
      <c r="A1172" s="275"/>
      <c r="B1172" s="275"/>
      <c r="C1172" s="86"/>
      <c r="D1172" s="70"/>
      <c r="E1172" s="110"/>
      <c r="F1172" s="72"/>
      <c r="G1172" s="116"/>
      <c r="H1172" s="116"/>
    </row>
    <row r="1173" spans="1:8" s="33" customFormat="1" x14ac:dyDescent="0.3">
      <c r="A1173" s="275"/>
      <c r="B1173" s="275"/>
      <c r="C1173" s="86"/>
      <c r="D1173" s="70"/>
      <c r="E1173" s="110"/>
      <c r="F1173" s="72"/>
      <c r="G1173" s="116"/>
      <c r="H1173" s="116"/>
    </row>
    <row r="1174" spans="1:8" s="33" customFormat="1" x14ac:dyDescent="0.3">
      <c r="A1174" s="275"/>
      <c r="B1174" s="275"/>
      <c r="C1174" s="86"/>
      <c r="D1174" s="70"/>
      <c r="E1174" s="110"/>
      <c r="F1174" s="72"/>
      <c r="G1174" s="116"/>
      <c r="H1174" s="116"/>
    </row>
    <row r="1175" spans="1:8" s="33" customFormat="1" x14ac:dyDescent="0.3">
      <c r="A1175" s="275"/>
      <c r="B1175" s="275"/>
      <c r="C1175" s="86"/>
      <c r="D1175" s="70"/>
      <c r="E1175" s="110"/>
      <c r="F1175" s="72"/>
      <c r="G1175" s="116"/>
      <c r="H1175" s="116"/>
    </row>
    <row r="1176" spans="1:8" s="33" customFormat="1" x14ac:dyDescent="0.3">
      <c r="A1176" s="275"/>
      <c r="B1176" s="275"/>
      <c r="C1176" s="86"/>
      <c r="D1176" s="70"/>
      <c r="E1176" s="110"/>
      <c r="F1176" s="72"/>
      <c r="G1176" s="116"/>
      <c r="H1176" s="116"/>
    </row>
    <row r="1177" spans="1:8" s="33" customFormat="1" x14ac:dyDescent="0.3">
      <c r="A1177" s="275"/>
      <c r="B1177" s="275"/>
      <c r="C1177" s="86"/>
      <c r="D1177" s="70"/>
      <c r="E1177" s="110"/>
      <c r="F1177" s="72"/>
      <c r="G1177" s="116"/>
      <c r="H1177" s="116"/>
    </row>
    <row r="1178" spans="1:8" s="33" customFormat="1" x14ac:dyDescent="0.3">
      <c r="A1178" s="275"/>
      <c r="B1178" s="275"/>
      <c r="C1178" s="86"/>
      <c r="D1178" s="70"/>
      <c r="E1178" s="110"/>
      <c r="F1178" s="72"/>
      <c r="G1178" s="116"/>
      <c r="H1178" s="116"/>
    </row>
    <row r="1179" spans="1:8" s="33" customFormat="1" x14ac:dyDescent="0.3">
      <c r="A1179" s="275"/>
      <c r="B1179" s="275"/>
      <c r="C1179" s="86"/>
      <c r="D1179" s="70"/>
      <c r="E1179" s="110"/>
      <c r="F1179" s="72"/>
      <c r="G1179" s="116"/>
      <c r="H1179" s="116"/>
    </row>
    <row r="1180" spans="1:8" s="33" customFormat="1" x14ac:dyDescent="0.3">
      <c r="A1180" s="275"/>
      <c r="B1180" s="275"/>
      <c r="C1180" s="86"/>
      <c r="D1180" s="70"/>
      <c r="E1180" s="110"/>
      <c r="F1180" s="72"/>
      <c r="G1180" s="116"/>
      <c r="H1180" s="116"/>
    </row>
    <row r="1181" spans="1:8" s="33" customFormat="1" x14ac:dyDescent="0.3">
      <c r="A1181" s="275"/>
      <c r="B1181" s="275"/>
      <c r="C1181" s="86"/>
      <c r="D1181" s="70"/>
      <c r="E1181" s="110"/>
      <c r="F1181" s="72"/>
      <c r="G1181" s="116"/>
      <c r="H1181" s="116"/>
    </row>
    <row r="1182" spans="1:8" s="33" customFormat="1" x14ac:dyDescent="0.3">
      <c r="A1182" s="275"/>
      <c r="B1182" s="275"/>
      <c r="C1182" s="86"/>
      <c r="D1182" s="70"/>
      <c r="E1182" s="110"/>
      <c r="F1182" s="72"/>
      <c r="G1182" s="116"/>
      <c r="H1182" s="116"/>
    </row>
    <row r="1183" spans="1:8" s="33" customFormat="1" x14ac:dyDescent="0.3">
      <c r="A1183" s="275"/>
      <c r="B1183" s="275"/>
      <c r="C1183" s="86"/>
      <c r="D1183" s="70"/>
      <c r="E1183" s="110"/>
      <c r="F1183" s="72"/>
      <c r="G1183" s="116"/>
      <c r="H1183" s="116"/>
    </row>
    <row r="1184" spans="1:8" s="33" customFormat="1" x14ac:dyDescent="0.3">
      <c r="A1184" s="275"/>
      <c r="B1184" s="275"/>
      <c r="C1184" s="86"/>
      <c r="D1184" s="70"/>
      <c r="E1184" s="110"/>
      <c r="F1184" s="72"/>
      <c r="G1184" s="116"/>
      <c r="H1184" s="116"/>
    </row>
    <row r="1185" spans="1:8" s="33" customFormat="1" x14ac:dyDescent="0.3">
      <c r="A1185" s="275"/>
      <c r="B1185" s="275"/>
      <c r="C1185" s="86"/>
      <c r="D1185" s="70"/>
      <c r="E1185" s="110"/>
      <c r="F1185" s="72"/>
      <c r="G1185" s="116"/>
      <c r="H1185" s="116"/>
    </row>
    <row r="1186" spans="1:8" s="33" customFormat="1" x14ac:dyDescent="0.3">
      <c r="A1186" s="275"/>
      <c r="B1186" s="275"/>
      <c r="C1186" s="86"/>
      <c r="D1186" s="70"/>
      <c r="E1186" s="110"/>
      <c r="F1186" s="72"/>
      <c r="G1186" s="116"/>
      <c r="H1186" s="116"/>
    </row>
    <row r="1187" spans="1:8" s="33" customFormat="1" x14ac:dyDescent="0.3">
      <c r="A1187" s="275"/>
      <c r="B1187" s="275"/>
      <c r="C1187" s="86"/>
      <c r="D1187" s="70"/>
      <c r="E1187" s="110"/>
      <c r="F1187" s="72"/>
      <c r="G1187" s="116"/>
      <c r="H1187" s="116"/>
    </row>
    <row r="1188" spans="1:8" s="33" customFormat="1" x14ac:dyDescent="0.3">
      <c r="A1188" s="275"/>
      <c r="B1188" s="275"/>
      <c r="C1188" s="86"/>
      <c r="D1188" s="70"/>
      <c r="E1188" s="110"/>
      <c r="F1188" s="72"/>
      <c r="G1188" s="116"/>
      <c r="H1188" s="116"/>
    </row>
    <row r="1189" spans="1:8" s="33" customFormat="1" x14ac:dyDescent="0.3">
      <c r="A1189" s="275"/>
      <c r="B1189" s="275"/>
      <c r="C1189" s="86"/>
      <c r="D1189" s="70"/>
      <c r="E1189" s="110"/>
      <c r="F1189" s="72"/>
      <c r="G1189" s="116"/>
      <c r="H1189" s="116"/>
    </row>
    <row r="1190" spans="1:8" s="33" customFormat="1" x14ac:dyDescent="0.3">
      <c r="A1190" s="275"/>
      <c r="B1190" s="275"/>
      <c r="C1190" s="86"/>
      <c r="D1190" s="70"/>
      <c r="E1190" s="110"/>
      <c r="F1190" s="72"/>
      <c r="G1190" s="116"/>
      <c r="H1190" s="116"/>
    </row>
    <row r="1191" spans="1:8" s="33" customFormat="1" x14ac:dyDescent="0.3">
      <c r="A1191" s="275"/>
      <c r="B1191" s="275"/>
      <c r="C1191" s="86"/>
      <c r="D1191" s="70"/>
      <c r="E1191" s="110"/>
      <c r="F1191" s="72"/>
      <c r="G1191" s="116"/>
      <c r="H1191" s="116"/>
    </row>
    <row r="1192" spans="1:8" s="33" customFormat="1" x14ac:dyDescent="0.3">
      <c r="A1192" s="275"/>
      <c r="B1192" s="275"/>
      <c r="C1192" s="86"/>
      <c r="D1192" s="70"/>
      <c r="E1192" s="110"/>
      <c r="F1192" s="72"/>
      <c r="G1192" s="116"/>
      <c r="H1192" s="116"/>
    </row>
    <row r="1193" spans="1:8" s="33" customFormat="1" x14ac:dyDescent="0.3">
      <c r="A1193" s="275"/>
      <c r="B1193" s="275"/>
      <c r="C1193" s="86"/>
      <c r="D1193" s="70"/>
      <c r="E1193" s="110"/>
      <c r="F1193" s="72"/>
      <c r="G1193" s="116"/>
      <c r="H1193" s="116"/>
    </row>
    <row r="1194" spans="1:8" s="33" customFormat="1" x14ac:dyDescent="0.3">
      <c r="A1194" s="275"/>
      <c r="B1194" s="275"/>
      <c r="C1194" s="86"/>
      <c r="D1194" s="70"/>
      <c r="E1194" s="110"/>
      <c r="F1194" s="72"/>
      <c r="G1194" s="116"/>
      <c r="H1194" s="116"/>
    </row>
    <row r="1195" spans="1:8" s="33" customFormat="1" x14ac:dyDescent="0.3">
      <c r="A1195" s="275"/>
      <c r="B1195" s="275"/>
      <c r="C1195" s="86"/>
      <c r="D1195" s="70"/>
      <c r="E1195" s="110"/>
      <c r="F1195" s="72"/>
      <c r="G1195" s="116"/>
      <c r="H1195" s="116"/>
    </row>
    <row r="1196" spans="1:8" s="33" customFormat="1" x14ac:dyDescent="0.3">
      <c r="A1196" s="275"/>
      <c r="B1196" s="275"/>
      <c r="C1196" s="86"/>
      <c r="D1196" s="70"/>
      <c r="E1196" s="110"/>
      <c r="F1196" s="72"/>
      <c r="G1196" s="116"/>
      <c r="H1196" s="116"/>
    </row>
    <row r="1197" spans="1:8" s="33" customFormat="1" x14ac:dyDescent="0.3">
      <c r="A1197" s="275"/>
      <c r="B1197" s="275"/>
      <c r="C1197" s="86"/>
      <c r="D1197" s="70"/>
      <c r="E1197" s="110"/>
      <c r="F1197" s="72"/>
      <c r="G1197" s="116"/>
      <c r="H1197" s="116"/>
    </row>
    <row r="1198" spans="1:8" s="33" customFormat="1" x14ac:dyDescent="0.3">
      <c r="A1198" s="275"/>
      <c r="B1198" s="275"/>
      <c r="C1198" s="86"/>
      <c r="D1198" s="70"/>
      <c r="E1198" s="110"/>
      <c r="F1198" s="72"/>
      <c r="G1198" s="116"/>
      <c r="H1198" s="116"/>
    </row>
    <row r="1199" spans="1:8" s="33" customFormat="1" x14ac:dyDescent="0.3">
      <c r="A1199" s="275"/>
      <c r="B1199" s="275"/>
      <c r="C1199" s="86"/>
      <c r="D1199" s="70"/>
      <c r="E1199" s="110"/>
      <c r="F1199" s="72"/>
      <c r="G1199" s="116"/>
      <c r="H1199" s="116"/>
    </row>
    <row r="1200" spans="1:8" s="33" customFormat="1" x14ac:dyDescent="0.3">
      <c r="A1200" s="275"/>
      <c r="B1200" s="275"/>
      <c r="C1200" s="86"/>
      <c r="D1200" s="70"/>
      <c r="E1200" s="110"/>
      <c r="F1200" s="72"/>
      <c r="G1200" s="116"/>
      <c r="H1200" s="116"/>
    </row>
    <row r="1201" spans="1:8" s="33" customFormat="1" x14ac:dyDescent="0.3">
      <c r="A1201" s="275"/>
      <c r="B1201" s="275"/>
      <c r="C1201" s="86"/>
      <c r="D1201" s="70"/>
      <c r="E1201" s="110"/>
      <c r="F1201" s="72"/>
      <c r="G1201" s="116"/>
      <c r="H1201" s="116"/>
    </row>
    <row r="1202" spans="1:8" s="33" customFormat="1" x14ac:dyDescent="0.3">
      <c r="A1202" s="275"/>
      <c r="B1202" s="275"/>
      <c r="C1202" s="86"/>
      <c r="D1202" s="70"/>
      <c r="E1202" s="110"/>
      <c r="F1202" s="72"/>
      <c r="G1202" s="116"/>
      <c r="H1202" s="116"/>
    </row>
    <row r="1203" spans="1:8" s="33" customFormat="1" x14ac:dyDescent="0.3">
      <c r="A1203" s="275"/>
      <c r="B1203" s="275"/>
      <c r="C1203" s="86"/>
      <c r="D1203" s="70"/>
      <c r="E1203" s="110"/>
      <c r="F1203" s="72"/>
      <c r="G1203" s="116"/>
      <c r="H1203" s="116"/>
    </row>
    <row r="1204" spans="1:8" s="33" customFormat="1" x14ac:dyDescent="0.3">
      <c r="A1204" s="275"/>
      <c r="B1204" s="275"/>
      <c r="C1204" s="86"/>
      <c r="D1204" s="70"/>
      <c r="E1204" s="110"/>
      <c r="F1204" s="72"/>
      <c r="G1204" s="116"/>
      <c r="H1204" s="116"/>
    </row>
    <row r="1205" spans="1:8" s="33" customFormat="1" x14ac:dyDescent="0.3">
      <c r="A1205" s="275"/>
      <c r="B1205" s="275"/>
      <c r="C1205" s="86"/>
      <c r="D1205" s="70"/>
      <c r="E1205" s="110"/>
      <c r="F1205" s="72"/>
      <c r="G1205" s="116"/>
      <c r="H1205" s="116"/>
    </row>
    <row r="1206" spans="1:8" s="33" customFormat="1" x14ac:dyDescent="0.3">
      <c r="A1206" s="275"/>
      <c r="B1206" s="275"/>
      <c r="C1206" s="86"/>
      <c r="D1206" s="70"/>
      <c r="E1206" s="110"/>
      <c r="F1206" s="72"/>
      <c r="G1206" s="116"/>
      <c r="H1206" s="116"/>
    </row>
    <row r="1207" spans="1:8" s="33" customFormat="1" x14ac:dyDescent="0.3">
      <c r="A1207" s="275"/>
      <c r="B1207" s="275"/>
      <c r="C1207" s="86"/>
      <c r="D1207" s="70"/>
      <c r="E1207" s="110"/>
      <c r="F1207" s="72"/>
      <c r="G1207" s="116"/>
      <c r="H1207" s="116"/>
    </row>
    <row r="1208" spans="1:8" s="33" customFormat="1" x14ac:dyDescent="0.3">
      <c r="A1208" s="275"/>
      <c r="B1208" s="275"/>
      <c r="C1208" s="86"/>
      <c r="D1208" s="70"/>
      <c r="E1208" s="110"/>
      <c r="F1208" s="72"/>
      <c r="G1208" s="116"/>
      <c r="H1208" s="116"/>
    </row>
    <row r="1209" spans="1:8" s="33" customFormat="1" x14ac:dyDescent="0.3">
      <c r="A1209" s="275"/>
      <c r="B1209" s="275"/>
      <c r="C1209" s="86"/>
      <c r="D1209" s="70"/>
      <c r="E1209" s="110"/>
      <c r="F1209" s="72"/>
      <c r="G1209" s="116"/>
      <c r="H1209" s="116"/>
    </row>
    <row r="1210" spans="1:8" s="33" customFormat="1" x14ac:dyDescent="0.3">
      <c r="A1210" s="275"/>
      <c r="B1210" s="275"/>
      <c r="C1210" s="86"/>
      <c r="D1210" s="70"/>
      <c r="E1210" s="110"/>
      <c r="F1210" s="72"/>
      <c r="G1210" s="116"/>
      <c r="H1210" s="116"/>
    </row>
    <row r="1211" spans="1:8" s="33" customFormat="1" x14ac:dyDescent="0.3">
      <c r="A1211" s="275"/>
      <c r="B1211" s="275"/>
      <c r="C1211" s="86"/>
      <c r="D1211" s="70"/>
      <c r="E1211" s="110"/>
      <c r="F1211" s="72"/>
      <c r="G1211" s="116"/>
      <c r="H1211" s="116"/>
    </row>
    <row r="1212" spans="1:8" s="33" customFormat="1" x14ac:dyDescent="0.3">
      <c r="A1212" s="275"/>
      <c r="B1212" s="275"/>
      <c r="C1212" s="86"/>
      <c r="D1212" s="70"/>
      <c r="E1212" s="110"/>
      <c r="F1212" s="72"/>
      <c r="G1212" s="116"/>
      <c r="H1212" s="116"/>
    </row>
    <row r="1213" spans="1:8" s="33" customFormat="1" x14ac:dyDescent="0.3">
      <c r="A1213" s="275"/>
      <c r="B1213" s="275"/>
      <c r="C1213" s="86"/>
      <c r="D1213" s="70"/>
      <c r="E1213" s="110"/>
      <c r="F1213" s="72"/>
      <c r="G1213" s="116"/>
      <c r="H1213" s="116"/>
    </row>
    <row r="1214" spans="1:8" s="33" customFormat="1" x14ac:dyDescent="0.3">
      <c r="A1214" s="275"/>
      <c r="B1214" s="275"/>
      <c r="C1214" s="86"/>
      <c r="D1214" s="70"/>
      <c r="E1214" s="110"/>
      <c r="F1214" s="72"/>
      <c r="G1214" s="116"/>
      <c r="H1214" s="116"/>
    </row>
    <row r="1215" spans="1:8" s="33" customFormat="1" x14ac:dyDescent="0.3">
      <c r="A1215" s="275"/>
      <c r="B1215" s="275"/>
      <c r="C1215" s="86"/>
      <c r="D1215" s="70"/>
      <c r="E1215" s="110"/>
      <c r="F1215" s="72"/>
      <c r="G1215" s="116"/>
      <c r="H1215" s="116"/>
    </row>
    <row r="1216" spans="1:8" s="33" customFormat="1" x14ac:dyDescent="0.3">
      <c r="A1216" s="275"/>
      <c r="B1216" s="275"/>
      <c r="C1216" s="86"/>
      <c r="D1216" s="70"/>
      <c r="E1216" s="110"/>
      <c r="F1216" s="72"/>
      <c r="G1216" s="116"/>
      <c r="H1216" s="116"/>
    </row>
    <row r="1217" spans="1:8" s="33" customFormat="1" x14ac:dyDescent="0.3">
      <c r="A1217" s="275"/>
      <c r="B1217" s="275"/>
      <c r="C1217" s="86"/>
      <c r="D1217" s="70"/>
      <c r="E1217" s="110"/>
      <c r="F1217" s="72"/>
      <c r="G1217" s="116"/>
      <c r="H1217" s="116"/>
    </row>
    <row r="1218" spans="1:8" s="33" customFormat="1" x14ac:dyDescent="0.3">
      <c r="A1218" s="275"/>
      <c r="B1218" s="275"/>
      <c r="C1218" s="86"/>
      <c r="D1218" s="70"/>
      <c r="E1218" s="110"/>
      <c r="F1218" s="72"/>
      <c r="G1218" s="116"/>
      <c r="H1218" s="116"/>
    </row>
    <row r="1219" spans="1:8" s="33" customFormat="1" x14ac:dyDescent="0.3">
      <c r="A1219" s="275"/>
      <c r="B1219" s="275"/>
      <c r="C1219" s="86"/>
      <c r="D1219" s="70"/>
      <c r="E1219" s="110"/>
      <c r="F1219" s="72"/>
      <c r="G1219" s="116"/>
      <c r="H1219" s="116"/>
    </row>
    <row r="1220" spans="1:8" s="33" customFormat="1" x14ac:dyDescent="0.3">
      <c r="A1220" s="275"/>
      <c r="B1220" s="275"/>
      <c r="C1220" s="86"/>
      <c r="D1220" s="70"/>
      <c r="E1220" s="110"/>
      <c r="F1220" s="72"/>
      <c r="G1220" s="116"/>
      <c r="H1220" s="116"/>
    </row>
    <row r="1221" spans="1:8" s="33" customFormat="1" x14ac:dyDescent="0.3">
      <c r="A1221" s="275"/>
      <c r="B1221" s="275"/>
      <c r="C1221" s="86"/>
      <c r="D1221" s="70"/>
      <c r="E1221" s="110"/>
      <c r="F1221" s="72"/>
      <c r="G1221" s="116"/>
      <c r="H1221" s="116"/>
    </row>
    <row r="1222" spans="1:8" s="33" customFormat="1" x14ac:dyDescent="0.3">
      <c r="A1222" s="275"/>
      <c r="B1222" s="275"/>
      <c r="C1222" s="86"/>
      <c r="D1222" s="70"/>
      <c r="E1222" s="110"/>
      <c r="F1222" s="72"/>
      <c r="G1222" s="116"/>
      <c r="H1222" s="116"/>
    </row>
    <row r="1223" spans="1:8" s="33" customFormat="1" x14ac:dyDescent="0.3">
      <c r="A1223" s="275"/>
      <c r="B1223" s="275"/>
      <c r="C1223" s="86"/>
      <c r="D1223" s="70"/>
      <c r="E1223" s="110"/>
      <c r="F1223" s="72"/>
      <c r="G1223" s="116"/>
      <c r="H1223" s="116"/>
    </row>
    <row r="1224" spans="1:8" s="33" customFormat="1" x14ac:dyDescent="0.3">
      <c r="A1224" s="275"/>
      <c r="B1224" s="275"/>
      <c r="C1224" s="86"/>
      <c r="D1224" s="70"/>
      <c r="E1224" s="110"/>
      <c r="F1224" s="72"/>
      <c r="G1224" s="116"/>
      <c r="H1224" s="116"/>
    </row>
    <row r="1225" spans="1:8" s="33" customFormat="1" x14ac:dyDescent="0.3">
      <c r="A1225" s="275"/>
      <c r="B1225" s="275"/>
      <c r="C1225" s="86"/>
      <c r="D1225" s="70"/>
      <c r="E1225" s="110"/>
      <c r="F1225" s="72"/>
      <c r="G1225" s="116"/>
      <c r="H1225" s="116"/>
    </row>
    <row r="1226" spans="1:8" s="33" customFormat="1" x14ac:dyDescent="0.3">
      <c r="A1226" s="275"/>
      <c r="B1226" s="275"/>
      <c r="C1226" s="86"/>
      <c r="D1226" s="70"/>
      <c r="E1226" s="110"/>
      <c r="F1226" s="72"/>
      <c r="G1226" s="116"/>
      <c r="H1226" s="116"/>
    </row>
    <row r="1227" spans="1:8" s="33" customFormat="1" x14ac:dyDescent="0.3">
      <c r="A1227" s="275"/>
      <c r="B1227" s="275"/>
      <c r="C1227" s="86"/>
      <c r="D1227" s="70"/>
      <c r="E1227" s="110"/>
      <c r="F1227" s="72"/>
      <c r="G1227" s="116"/>
      <c r="H1227" s="116"/>
    </row>
    <row r="1228" spans="1:8" s="33" customFormat="1" x14ac:dyDescent="0.3">
      <c r="A1228" s="275"/>
      <c r="B1228" s="275"/>
      <c r="C1228" s="86"/>
      <c r="D1228" s="70"/>
      <c r="E1228" s="110"/>
      <c r="F1228" s="72"/>
      <c r="G1228" s="116"/>
      <c r="H1228" s="116"/>
    </row>
    <row r="1229" spans="1:8" s="33" customFormat="1" x14ac:dyDescent="0.3">
      <c r="A1229" s="275"/>
      <c r="B1229" s="275"/>
      <c r="C1229" s="86"/>
      <c r="D1229" s="70"/>
      <c r="E1229" s="110"/>
      <c r="F1229" s="72"/>
      <c r="G1229" s="116"/>
      <c r="H1229" s="116"/>
    </row>
    <row r="1230" spans="1:8" s="33" customFormat="1" x14ac:dyDescent="0.3">
      <c r="A1230" s="275"/>
      <c r="B1230" s="275"/>
      <c r="C1230" s="86"/>
      <c r="D1230" s="70"/>
      <c r="E1230" s="110"/>
      <c r="F1230" s="72"/>
      <c r="G1230" s="116"/>
      <c r="H1230" s="116"/>
    </row>
    <row r="1231" spans="1:8" s="33" customFormat="1" x14ac:dyDescent="0.3">
      <c r="A1231" s="275"/>
      <c r="B1231" s="275"/>
      <c r="C1231" s="86"/>
      <c r="D1231" s="70"/>
      <c r="E1231" s="110"/>
      <c r="F1231" s="72"/>
      <c r="G1231" s="116"/>
      <c r="H1231" s="116"/>
    </row>
    <row r="1232" spans="1:8" s="33" customFormat="1" x14ac:dyDescent="0.3">
      <c r="A1232" s="275"/>
      <c r="B1232" s="275"/>
      <c r="C1232" s="86"/>
      <c r="D1232" s="70"/>
      <c r="E1232" s="110"/>
      <c r="F1232" s="72"/>
      <c r="G1232" s="116"/>
      <c r="H1232" s="116"/>
    </row>
    <row r="1233" spans="1:8" s="33" customFormat="1" x14ac:dyDescent="0.3">
      <c r="A1233" s="275"/>
      <c r="B1233" s="275"/>
      <c r="C1233" s="86"/>
      <c r="D1233" s="70"/>
      <c r="E1233" s="110"/>
      <c r="F1233" s="72"/>
      <c r="G1233" s="116"/>
      <c r="H1233" s="116"/>
    </row>
    <row r="1234" spans="1:8" s="33" customFormat="1" x14ac:dyDescent="0.3">
      <c r="A1234" s="275"/>
      <c r="B1234" s="275"/>
      <c r="C1234" s="86"/>
      <c r="D1234" s="70"/>
      <c r="E1234" s="110"/>
      <c r="F1234" s="72"/>
      <c r="G1234" s="116"/>
      <c r="H1234" s="116"/>
    </row>
    <row r="1235" spans="1:8" s="33" customFormat="1" x14ac:dyDescent="0.3">
      <c r="A1235" s="275"/>
      <c r="B1235" s="275"/>
      <c r="C1235" s="86"/>
      <c r="D1235" s="70"/>
      <c r="E1235" s="110"/>
      <c r="F1235" s="72"/>
      <c r="G1235" s="116"/>
      <c r="H1235" s="116"/>
    </row>
    <row r="1236" spans="1:8" s="33" customFormat="1" x14ac:dyDescent="0.3">
      <c r="A1236" s="275"/>
      <c r="B1236" s="275"/>
      <c r="C1236" s="86"/>
      <c r="D1236" s="70"/>
      <c r="E1236" s="110"/>
      <c r="F1236" s="72"/>
      <c r="G1236" s="116"/>
      <c r="H1236" s="116"/>
    </row>
    <row r="1237" spans="1:8" s="33" customFormat="1" x14ac:dyDescent="0.3">
      <c r="A1237" s="275"/>
      <c r="B1237" s="275"/>
      <c r="C1237" s="86"/>
      <c r="D1237" s="70"/>
      <c r="E1237" s="110"/>
      <c r="F1237" s="72"/>
      <c r="G1237" s="116"/>
      <c r="H1237" s="116"/>
    </row>
    <row r="1238" spans="1:8" s="33" customFormat="1" x14ac:dyDescent="0.3">
      <c r="A1238" s="275"/>
      <c r="B1238" s="275"/>
      <c r="C1238" s="86"/>
      <c r="D1238" s="70"/>
      <c r="E1238" s="110"/>
      <c r="F1238" s="72"/>
      <c r="G1238" s="116"/>
      <c r="H1238" s="116"/>
    </row>
    <row r="1239" spans="1:8" s="33" customFormat="1" x14ac:dyDescent="0.3">
      <c r="A1239" s="275"/>
      <c r="B1239" s="275"/>
      <c r="C1239" s="86"/>
      <c r="D1239" s="70"/>
      <c r="E1239" s="110"/>
      <c r="F1239" s="72"/>
      <c r="G1239" s="116"/>
      <c r="H1239" s="116"/>
    </row>
    <row r="1240" spans="1:8" s="33" customFormat="1" x14ac:dyDescent="0.3">
      <c r="A1240" s="275"/>
      <c r="B1240" s="275"/>
      <c r="C1240" s="86"/>
      <c r="D1240" s="70"/>
      <c r="E1240" s="110"/>
      <c r="F1240" s="72"/>
      <c r="G1240" s="116"/>
      <c r="H1240" s="116"/>
    </row>
    <row r="1241" spans="1:8" s="33" customFormat="1" x14ac:dyDescent="0.3">
      <c r="A1241" s="275"/>
      <c r="B1241" s="275"/>
      <c r="C1241" s="86"/>
      <c r="D1241" s="70"/>
      <c r="E1241" s="110"/>
      <c r="F1241" s="72"/>
      <c r="G1241" s="116"/>
      <c r="H1241" s="116"/>
    </row>
    <row r="1242" spans="1:8" s="33" customFormat="1" x14ac:dyDescent="0.3">
      <c r="A1242" s="275"/>
      <c r="B1242" s="275"/>
      <c r="C1242" s="86"/>
      <c r="D1242" s="70"/>
      <c r="E1242" s="110"/>
      <c r="F1242" s="72"/>
      <c r="G1242" s="116"/>
      <c r="H1242" s="116"/>
    </row>
    <row r="1243" spans="1:8" s="33" customFormat="1" x14ac:dyDescent="0.3">
      <c r="A1243" s="275"/>
      <c r="B1243" s="275"/>
      <c r="C1243" s="86"/>
      <c r="D1243" s="70"/>
      <c r="E1243" s="110"/>
      <c r="F1243" s="72"/>
      <c r="G1243" s="116"/>
      <c r="H1243" s="116"/>
    </row>
    <row r="1244" spans="1:8" s="33" customFormat="1" x14ac:dyDescent="0.3">
      <c r="A1244" s="275"/>
      <c r="B1244" s="275"/>
      <c r="C1244" s="86"/>
      <c r="D1244" s="70"/>
      <c r="E1244" s="110"/>
      <c r="F1244" s="72"/>
      <c r="G1244" s="116"/>
      <c r="H1244" s="116"/>
    </row>
    <row r="1245" spans="1:8" s="33" customFormat="1" x14ac:dyDescent="0.3">
      <c r="A1245" s="275"/>
      <c r="B1245" s="275"/>
      <c r="C1245" s="86"/>
      <c r="D1245" s="70"/>
      <c r="E1245" s="110"/>
      <c r="F1245" s="72"/>
      <c r="G1245" s="116"/>
      <c r="H1245" s="116"/>
    </row>
    <row r="1246" spans="1:8" s="33" customFormat="1" x14ac:dyDescent="0.3">
      <c r="A1246" s="275"/>
      <c r="B1246" s="275"/>
      <c r="C1246" s="86"/>
      <c r="D1246" s="70"/>
      <c r="E1246" s="110"/>
      <c r="F1246" s="72"/>
      <c r="G1246" s="116"/>
      <c r="H1246" s="116"/>
    </row>
    <row r="1247" spans="1:8" s="33" customFormat="1" x14ac:dyDescent="0.3">
      <c r="A1247" s="275"/>
      <c r="B1247" s="275"/>
      <c r="C1247" s="86"/>
      <c r="D1247" s="70"/>
      <c r="E1247" s="110"/>
      <c r="F1247" s="72"/>
      <c r="G1247" s="116"/>
      <c r="H1247" s="116"/>
    </row>
    <row r="1248" spans="1:8" s="33" customFormat="1" x14ac:dyDescent="0.3">
      <c r="A1248" s="275"/>
      <c r="B1248" s="275"/>
      <c r="C1248" s="86"/>
      <c r="D1248" s="70"/>
      <c r="E1248" s="110"/>
      <c r="F1248" s="72"/>
      <c r="G1248" s="116"/>
      <c r="H1248" s="116"/>
    </row>
    <row r="1249" spans="1:8" s="33" customFormat="1" x14ac:dyDescent="0.3">
      <c r="A1249" s="275"/>
      <c r="B1249" s="275"/>
      <c r="C1249" s="86"/>
      <c r="D1249" s="70"/>
      <c r="E1249" s="110"/>
      <c r="F1249" s="72"/>
      <c r="G1249" s="116"/>
      <c r="H1249" s="116"/>
    </row>
    <row r="1250" spans="1:8" s="33" customFormat="1" x14ac:dyDescent="0.3">
      <c r="A1250" s="275"/>
      <c r="B1250" s="275"/>
      <c r="C1250" s="86"/>
      <c r="D1250" s="70"/>
      <c r="E1250" s="110"/>
      <c r="F1250" s="72"/>
      <c r="G1250" s="116"/>
      <c r="H1250" s="116"/>
    </row>
    <row r="1251" spans="1:8" s="33" customFormat="1" x14ac:dyDescent="0.3">
      <c r="A1251" s="275"/>
      <c r="B1251" s="275"/>
      <c r="C1251" s="86"/>
      <c r="D1251" s="70"/>
      <c r="E1251" s="110"/>
      <c r="F1251" s="72"/>
      <c r="G1251" s="116"/>
      <c r="H1251" s="116"/>
    </row>
    <row r="1252" spans="1:8" s="33" customFormat="1" x14ac:dyDescent="0.3">
      <c r="A1252" s="275"/>
      <c r="B1252" s="275"/>
      <c r="C1252" s="86"/>
      <c r="D1252" s="70"/>
      <c r="E1252" s="110"/>
      <c r="F1252" s="72"/>
      <c r="G1252" s="116"/>
      <c r="H1252" s="116"/>
    </row>
    <row r="1253" spans="1:8" s="33" customFormat="1" x14ac:dyDescent="0.3">
      <c r="A1253" s="275"/>
      <c r="B1253" s="275"/>
      <c r="C1253" s="86"/>
      <c r="D1253" s="70"/>
      <c r="E1253" s="110"/>
      <c r="F1253" s="72"/>
      <c r="G1253" s="116"/>
      <c r="H1253" s="116"/>
    </row>
    <row r="1254" spans="1:8" s="33" customFormat="1" x14ac:dyDescent="0.3">
      <c r="A1254" s="275"/>
      <c r="B1254" s="275"/>
      <c r="C1254" s="86"/>
      <c r="D1254" s="70"/>
      <c r="E1254" s="110"/>
      <c r="F1254" s="72"/>
      <c r="G1254" s="116"/>
      <c r="H1254" s="116"/>
    </row>
    <row r="1255" spans="1:8" s="33" customFormat="1" x14ac:dyDescent="0.3">
      <c r="A1255" s="275"/>
      <c r="B1255" s="275"/>
      <c r="C1255" s="86"/>
      <c r="D1255" s="70"/>
      <c r="E1255" s="110"/>
      <c r="F1255" s="72"/>
      <c r="G1255" s="116"/>
      <c r="H1255" s="116"/>
    </row>
    <row r="1256" spans="1:8" s="33" customFormat="1" x14ac:dyDescent="0.3">
      <c r="A1256" s="275"/>
      <c r="B1256" s="275"/>
      <c r="C1256" s="86"/>
      <c r="D1256" s="70"/>
      <c r="E1256" s="110"/>
      <c r="F1256" s="72"/>
      <c r="G1256" s="116"/>
      <c r="H1256" s="116"/>
    </row>
    <row r="1257" spans="1:8" s="33" customFormat="1" x14ac:dyDescent="0.3">
      <c r="A1257" s="275"/>
      <c r="B1257" s="275"/>
      <c r="C1257" s="86"/>
      <c r="D1257" s="70"/>
      <c r="E1257" s="110"/>
      <c r="F1257" s="72"/>
      <c r="G1257" s="116"/>
      <c r="H1257" s="116"/>
    </row>
    <row r="1258" spans="1:8" s="33" customFormat="1" x14ac:dyDescent="0.3">
      <c r="A1258" s="275"/>
      <c r="B1258" s="275"/>
      <c r="C1258" s="86"/>
      <c r="D1258" s="70"/>
      <c r="E1258" s="110"/>
      <c r="F1258" s="72"/>
      <c r="G1258" s="116"/>
      <c r="H1258" s="116"/>
    </row>
    <row r="1259" spans="1:8" s="33" customFormat="1" x14ac:dyDescent="0.3">
      <c r="A1259" s="275"/>
      <c r="B1259" s="275"/>
      <c r="C1259" s="86"/>
      <c r="D1259" s="70"/>
      <c r="E1259" s="110"/>
      <c r="F1259" s="72"/>
      <c r="G1259" s="116"/>
      <c r="H1259" s="116"/>
    </row>
    <row r="1260" spans="1:8" s="33" customFormat="1" x14ac:dyDescent="0.3">
      <c r="A1260" s="275"/>
      <c r="B1260" s="275"/>
      <c r="C1260" s="86"/>
      <c r="D1260" s="70"/>
      <c r="E1260" s="110"/>
      <c r="F1260" s="72"/>
      <c r="G1260" s="116"/>
      <c r="H1260" s="116"/>
    </row>
    <row r="1261" spans="1:8" s="33" customFormat="1" x14ac:dyDescent="0.3">
      <c r="A1261" s="275"/>
      <c r="B1261" s="275"/>
      <c r="C1261" s="86"/>
      <c r="D1261" s="70"/>
      <c r="E1261" s="110"/>
      <c r="F1261" s="72"/>
      <c r="G1261" s="116"/>
      <c r="H1261" s="116"/>
    </row>
    <row r="1262" spans="1:8" s="33" customFormat="1" x14ac:dyDescent="0.3">
      <c r="A1262" s="275"/>
      <c r="B1262" s="275"/>
      <c r="C1262" s="86"/>
      <c r="D1262" s="70"/>
      <c r="E1262" s="110"/>
      <c r="F1262" s="72"/>
      <c r="G1262" s="116"/>
      <c r="H1262" s="116"/>
    </row>
    <row r="1263" spans="1:8" s="33" customFormat="1" x14ac:dyDescent="0.3">
      <c r="A1263" s="275"/>
      <c r="B1263" s="275"/>
      <c r="C1263" s="86"/>
      <c r="D1263" s="70"/>
      <c r="E1263" s="110"/>
      <c r="F1263" s="72"/>
      <c r="G1263" s="116"/>
      <c r="H1263" s="116"/>
    </row>
    <row r="1264" spans="1:8" s="33" customFormat="1" x14ac:dyDescent="0.3">
      <c r="A1264" s="275"/>
      <c r="B1264" s="275"/>
      <c r="C1264" s="86"/>
      <c r="D1264" s="70"/>
      <c r="E1264" s="110"/>
      <c r="F1264" s="72"/>
      <c r="G1264" s="116"/>
      <c r="H1264" s="116"/>
    </row>
    <row r="1265" spans="1:8" s="33" customFormat="1" x14ac:dyDescent="0.3">
      <c r="A1265" s="275"/>
      <c r="B1265" s="275"/>
      <c r="C1265" s="86"/>
      <c r="D1265" s="70"/>
      <c r="E1265" s="110"/>
      <c r="F1265" s="72"/>
      <c r="G1265" s="116"/>
      <c r="H1265" s="116"/>
    </row>
    <row r="1266" spans="1:8" s="33" customFormat="1" x14ac:dyDescent="0.3">
      <c r="A1266" s="275"/>
      <c r="B1266" s="275"/>
      <c r="C1266" s="86"/>
      <c r="D1266" s="70"/>
      <c r="E1266" s="110"/>
      <c r="F1266" s="72"/>
      <c r="G1266" s="116"/>
      <c r="H1266" s="116"/>
    </row>
    <row r="1267" spans="1:8" s="33" customFormat="1" x14ac:dyDescent="0.3">
      <c r="A1267" s="275"/>
      <c r="B1267" s="275"/>
      <c r="C1267" s="86"/>
      <c r="D1267" s="70"/>
      <c r="E1267" s="110"/>
      <c r="F1267" s="72"/>
      <c r="G1267" s="116"/>
      <c r="H1267" s="116"/>
    </row>
    <row r="1268" spans="1:8" s="33" customFormat="1" x14ac:dyDescent="0.3">
      <c r="A1268" s="275"/>
      <c r="B1268" s="275"/>
      <c r="C1268" s="86"/>
      <c r="D1268" s="70"/>
      <c r="E1268" s="110"/>
      <c r="F1268" s="72"/>
      <c r="G1268" s="116"/>
      <c r="H1268" s="116"/>
    </row>
    <row r="1269" spans="1:8" s="33" customFormat="1" x14ac:dyDescent="0.3">
      <c r="A1269" s="275"/>
      <c r="B1269" s="275"/>
      <c r="C1269" s="86"/>
      <c r="D1269" s="70"/>
      <c r="E1269" s="110"/>
      <c r="F1269" s="72"/>
      <c r="G1269" s="116"/>
      <c r="H1269" s="116"/>
    </row>
    <row r="1270" spans="1:8" s="33" customFormat="1" x14ac:dyDescent="0.3">
      <c r="A1270" s="275"/>
      <c r="B1270" s="275"/>
      <c r="C1270" s="86"/>
      <c r="D1270" s="70"/>
      <c r="E1270" s="110"/>
      <c r="F1270" s="72"/>
      <c r="G1270" s="116"/>
      <c r="H1270" s="116"/>
    </row>
    <row r="1271" spans="1:8" s="33" customFormat="1" x14ac:dyDescent="0.3">
      <c r="A1271" s="275"/>
      <c r="B1271" s="275"/>
      <c r="C1271" s="86"/>
      <c r="D1271" s="70"/>
      <c r="E1271" s="110"/>
      <c r="F1271" s="72"/>
      <c r="G1271" s="116"/>
      <c r="H1271" s="116"/>
    </row>
    <row r="1272" spans="1:8" s="33" customFormat="1" x14ac:dyDescent="0.3">
      <c r="A1272" s="275"/>
      <c r="B1272" s="275"/>
      <c r="C1272" s="86"/>
      <c r="D1272" s="70"/>
      <c r="E1272" s="110"/>
      <c r="F1272" s="72"/>
      <c r="G1272" s="116"/>
      <c r="H1272" s="116"/>
    </row>
    <row r="1273" spans="1:8" s="33" customFormat="1" x14ac:dyDescent="0.3">
      <c r="A1273" s="275"/>
      <c r="B1273" s="275"/>
      <c r="C1273" s="86"/>
      <c r="D1273" s="70"/>
      <c r="E1273" s="110"/>
      <c r="F1273" s="72"/>
      <c r="G1273" s="116"/>
      <c r="H1273" s="116"/>
    </row>
    <row r="1274" spans="1:8" s="33" customFormat="1" x14ac:dyDescent="0.3">
      <c r="A1274" s="275"/>
      <c r="B1274" s="275"/>
      <c r="C1274" s="86"/>
      <c r="D1274" s="70"/>
      <c r="E1274" s="110"/>
      <c r="F1274" s="72"/>
      <c r="G1274" s="116"/>
      <c r="H1274" s="116"/>
    </row>
    <row r="1275" spans="1:8" s="33" customFormat="1" x14ac:dyDescent="0.3">
      <c r="A1275" s="275"/>
      <c r="B1275" s="275"/>
      <c r="C1275" s="86"/>
      <c r="D1275" s="70"/>
      <c r="E1275" s="110"/>
      <c r="F1275" s="72"/>
      <c r="G1275" s="116"/>
      <c r="H1275" s="116"/>
    </row>
    <row r="1276" spans="1:8" s="33" customFormat="1" x14ac:dyDescent="0.3">
      <c r="A1276" s="275"/>
      <c r="B1276" s="275"/>
      <c r="C1276" s="86"/>
      <c r="D1276" s="70"/>
      <c r="E1276" s="110"/>
      <c r="F1276" s="72"/>
      <c r="G1276" s="116"/>
      <c r="H1276" s="116"/>
    </row>
    <row r="1277" spans="1:8" s="33" customFormat="1" x14ac:dyDescent="0.3">
      <c r="A1277" s="275"/>
      <c r="B1277" s="275"/>
      <c r="C1277" s="86"/>
      <c r="D1277" s="70"/>
      <c r="E1277" s="110"/>
      <c r="F1277" s="72"/>
      <c r="G1277" s="116"/>
      <c r="H1277" s="116"/>
    </row>
    <row r="1278" spans="1:8" s="33" customFormat="1" x14ac:dyDescent="0.3">
      <c r="A1278" s="275"/>
      <c r="B1278" s="275"/>
      <c r="C1278" s="86"/>
      <c r="D1278" s="70"/>
      <c r="E1278" s="110"/>
      <c r="F1278" s="72"/>
      <c r="G1278" s="116"/>
      <c r="H1278" s="116"/>
    </row>
    <row r="1279" spans="1:8" s="33" customFormat="1" x14ac:dyDescent="0.3">
      <c r="A1279" s="275"/>
      <c r="B1279" s="275"/>
      <c r="C1279" s="86"/>
      <c r="D1279" s="70"/>
      <c r="E1279" s="110"/>
      <c r="F1279" s="72"/>
      <c r="G1279" s="116"/>
      <c r="H1279" s="116"/>
    </row>
    <row r="1280" spans="1:8" s="33" customFormat="1" x14ac:dyDescent="0.3">
      <c r="A1280" s="275"/>
      <c r="B1280" s="275"/>
      <c r="C1280" s="86"/>
      <c r="D1280" s="70"/>
      <c r="E1280" s="110"/>
      <c r="F1280" s="72"/>
      <c r="G1280" s="116"/>
      <c r="H1280" s="116"/>
    </row>
    <row r="1281" spans="1:8" s="33" customFormat="1" x14ac:dyDescent="0.3">
      <c r="A1281" s="275"/>
      <c r="B1281" s="275"/>
      <c r="C1281" s="86"/>
      <c r="D1281" s="70"/>
      <c r="E1281" s="110"/>
      <c r="F1281" s="72"/>
      <c r="G1281" s="116"/>
      <c r="H1281" s="116"/>
    </row>
    <row r="1282" spans="1:8" s="33" customFormat="1" x14ac:dyDescent="0.3">
      <c r="A1282" s="275"/>
      <c r="B1282" s="275"/>
      <c r="C1282" s="86"/>
      <c r="D1282" s="70"/>
      <c r="E1282" s="110"/>
      <c r="F1282" s="72"/>
      <c r="G1282" s="116"/>
      <c r="H1282" s="116"/>
    </row>
    <row r="1283" spans="1:8" s="33" customFormat="1" x14ac:dyDescent="0.3">
      <c r="A1283" s="275"/>
      <c r="B1283" s="275"/>
      <c r="C1283" s="86"/>
      <c r="D1283" s="70"/>
      <c r="E1283" s="110"/>
      <c r="F1283" s="72"/>
      <c r="G1283" s="116"/>
      <c r="H1283" s="116"/>
    </row>
    <row r="1284" spans="1:8" s="33" customFormat="1" x14ac:dyDescent="0.3">
      <c r="A1284" s="275"/>
      <c r="B1284" s="275"/>
      <c r="C1284" s="86"/>
      <c r="D1284" s="70"/>
      <c r="E1284" s="110"/>
      <c r="F1284" s="72"/>
      <c r="G1284" s="116"/>
      <c r="H1284" s="116"/>
    </row>
    <row r="1285" spans="1:8" s="33" customFormat="1" x14ac:dyDescent="0.3">
      <c r="A1285" s="275"/>
      <c r="B1285" s="275"/>
      <c r="C1285" s="86"/>
      <c r="D1285" s="70"/>
      <c r="E1285" s="110"/>
      <c r="F1285" s="72"/>
      <c r="G1285" s="116"/>
      <c r="H1285" s="116"/>
    </row>
    <row r="1286" spans="1:8" s="33" customFormat="1" x14ac:dyDescent="0.3">
      <c r="A1286" s="275"/>
      <c r="B1286" s="275"/>
      <c r="C1286" s="86"/>
      <c r="D1286" s="70"/>
      <c r="E1286" s="110"/>
      <c r="F1286" s="72"/>
      <c r="G1286" s="116"/>
      <c r="H1286" s="116"/>
    </row>
    <row r="1287" spans="1:8" s="33" customFormat="1" x14ac:dyDescent="0.3">
      <c r="A1287" s="275"/>
      <c r="B1287" s="275"/>
      <c r="C1287" s="86"/>
      <c r="D1287" s="70"/>
      <c r="E1287" s="110"/>
      <c r="F1287" s="72"/>
      <c r="G1287" s="116"/>
      <c r="H1287" s="116"/>
    </row>
    <row r="1288" spans="1:8" s="33" customFormat="1" x14ac:dyDescent="0.3">
      <c r="A1288" s="275"/>
      <c r="B1288" s="275"/>
      <c r="C1288" s="86"/>
      <c r="D1288" s="70"/>
      <c r="E1288" s="110"/>
      <c r="F1288" s="72"/>
      <c r="G1288" s="116"/>
      <c r="H1288" s="116"/>
    </row>
    <row r="1289" spans="1:8" s="33" customFormat="1" x14ac:dyDescent="0.3">
      <c r="A1289" s="275"/>
      <c r="B1289" s="275"/>
      <c r="C1289" s="86"/>
      <c r="D1289" s="70"/>
      <c r="E1289" s="110"/>
      <c r="F1289" s="72"/>
      <c r="G1289" s="116"/>
      <c r="H1289" s="116"/>
    </row>
    <row r="1290" spans="1:8" s="33" customFormat="1" x14ac:dyDescent="0.3">
      <c r="A1290" s="275"/>
      <c r="B1290" s="275"/>
      <c r="C1290" s="86"/>
      <c r="D1290" s="70"/>
      <c r="E1290" s="110"/>
      <c r="F1290" s="72"/>
      <c r="G1290" s="116"/>
      <c r="H1290" s="116"/>
    </row>
    <row r="1291" spans="1:8" s="33" customFormat="1" x14ac:dyDescent="0.3">
      <c r="A1291" s="275"/>
      <c r="B1291" s="275"/>
      <c r="C1291" s="86"/>
      <c r="D1291" s="70"/>
      <c r="E1291" s="110"/>
      <c r="F1291" s="72"/>
      <c r="G1291" s="116"/>
      <c r="H1291" s="116"/>
    </row>
    <row r="1292" spans="1:8" s="33" customFormat="1" x14ac:dyDescent="0.3">
      <c r="A1292" s="275"/>
      <c r="B1292" s="275"/>
      <c r="C1292" s="86"/>
      <c r="D1292" s="70"/>
      <c r="E1292" s="110"/>
      <c r="F1292" s="72"/>
      <c r="G1292" s="116"/>
      <c r="H1292" s="116"/>
    </row>
    <row r="1293" spans="1:8" s="33" customFormat="1" x14ac:dyDescent="0.3">
      <c r="A1293" s="275"/>
      <c r="B1293" s="275"/>
      <c r="C1293" s="86"/>
      <c r="D1293" s="70"/>
      <c r="E1293" s="110"/>
      <c r="F1293" s="72"/>
      <c r="G1293" s="116"/>
      <c r="H1293" s="116"/>
    </row>
    <row r="1294" spans="1:8" s="33" customFormat="1" x14ac:dyDescent="0.3">
      <c r="A1294" s="275"/>
      <c r="B1294" s="275"/>
      <c r="C1294" s="86"/>
      <c r="D1294" s="70"/>
      <c r="E1294" s="110"/>
      <c r="F1294" s="72"/>
      <c r="G1294" s="116"/>
      <c r="H1294" s="116"/>
    </row>
    <row r="1295" spans="1:8" s="33" customFormat="1" x14ac:dyDescent="0.3">
      <c r="A1295" s="275"/>
      <c r="B1295" s="275"/>
      <c r="C1295" s="86"/>
      <c r="D1295" s="70"/>
      <c r="E1295" s="110"/>
      <c r="F1295" s="72"/>
      <c r="G1295" s="116"/>
      <c r="H1295" s="116"/>
    </row>
    <row r="1296" spans="1:8" s="33" customFormat="1" x14ac:dyDescent="0.3">
      <c r="A1296" s="275"/>
      <c r="B1296" s="275"/>
      <c r="C1296" s="86"/>
      <c r="D1296" s="70"/>
      <c r="E1296" s="110"/>
      <c r="F1296" s="72"/>
      <c r="G1296" s="116"/>
      <c r="H1296" s="116"/>
    </row>
    <row r="1297" spans="1:8" s="33" customFormat="1" x14ac:dyDescent="0.3">
      <c r="A1297" s="275"/>
      <c r="B1297" s="275"/>
      <c r="C1297" s="86"/>
      <c r="D1297" s="70"/>
      <c r="E1297" s="110"/>
      <c r="F1297" s="72"/>
      <c r="G1297" s="116"/>
      <c r="H1297" s="116"/>
    </row>
    <row r="1298" spans="1:8" s="33" customFormat="1" x14ac:dyDescent="0.3">
      <c r="A1298" s="275"/>
      <c r="B1298" s="275"/>
      <c r="C1298" s="86"/>
      <c r="D1298" s="70"/>
      <c r="E1298" s="110"/>
      <c r="F1298" s="72"/>
      <c r="G1298" s="116"/>
      <c r="H1298" s="116"/>
    </row>
    <row r="1299" spans="1:8" s="33" customFormat="1" x14ac:dyDescent="0.3">
      <c r="A1299" s="275"/>
      <c r="B1299" s="275"/>
      <c r="C1299" s="86"/>
      <c r="D1299" s="70"/>
      <c r="E1299" s="110"/>
      <c r="F1299" s="72"/>
      <c r="G1299" s="116"/>
      <c r="H1299" s="116"/>
    </row>
    <row r="1300" spans="1:8" s="33" customFormat="1" x14ac:dyDescent="0.3">
      <c r="A1300" s="275"/>
      <c r="B1300" s="275"/>
      <c r="C1300" s="86"/>
      <c r="D1300" s="70"/>
      <c r="E1300" s="110"/>
      <c r="F1300" s="72"/>
      <c r="G1300" s="116"/>
      <c r="H1300" s="116"/>
    </row>
    <row r="1301" spans="1:8" s="33" customFormat="1" x14ac:dyDescent="0.3">
      <c r="A1301" s="275"/>
      <c r="B1301" s="275"/>
      <c r="C1301" s="86"/>
      <c r="D1301" s="70"/>
      <c r="E1301" s="110"/>
      <c r="F1301" s="72"/>
      <c r="G1301" s="116"/>
      <c r="H1301" s="116"/>
    </row>
    <row r="1302" spans="1:8" s="33" customFormat="1" x14ac:dyDescent="0.3">
      <c r="A1302" s="275"/>
      <c r="B1302" s="275"/>
      <c r="C1302" s="86"/>
      <c r="D1302" s="70"/>
      <c r="E1302" s="110"/>
      <c r="F1302" s="72"/>
      <c r="G1302" s="116"/>
      <c r="H1302" s="116"/>
    </row>
    <row r="1303" spans="1:8" s="33" customFormat="1" x14ac:dyDescent="0.3">
      <c r="A1303" s="275"/>
      <c r="B1303" s="275"/>
      <c r="C1303" s="86"/>
      <c r="D1303" s="70"/>
      <c r="E1303" s="110"/>
      <c r="F1303" s="72"/>
      <c r="G1303" s="116"/>
      <c r="H1303" s="116"/>
    </row>
    <row r="1304" spans="1:8" s="33" customFormat="1" x14ac:dyDescent="0.3">
      <c r="A1304" s="275"/>
      <c r="B1304" s="275"/>
      <c r="C1304" s="86"/>
      <c r="D1304" s="70"/>
      <c r="E1304" s="110"/>
      <c r="F1304" s="72"/>
      <c r="G1304" s="116"/>
      <c r="H1304" s="116"/>
    </row>
    <row r="1305" spans="1:8" s="33" customFormat="1" x14ac:dyDescent="0.3">
      <c r="A1305" s="275"/>
      <c r="B1305" s="275"/>
      <c r="C1305" s="86"/>
      <c r="D1305" s="70"/>
      <c r="E1305" s="110"/>
      <c r="F1305" s="72"/>
      <c r="G1305" s="116"/>
      <c r="H1305" s="116"/>
    </row>
    <row r="1306" spans="1:8" s="33" customFormat="1" x14ac:dyDescent="0.3">
      <c r="A1306" s="275"/>
      <c r="B1306" s="275"/>
      <c r="C1306" s="86"/>
      <c r="D1306" s="70"/>
      <c r="E1306" s="110"/>
      <c r="F1306" s="72"/>
      <c r="G1306" s="116"/>
      <c r="H1306" s="116"/>
    </row>
    <row r="1307" spans="1:8" s="33" customFormat="1" x14ac:dyDescent="0.3">
      <c r="A1307" s="275"/>
      <c r="B1307" s="275"/>
      <c r="C1307" s="86"/>
      <c r="D1307" s="70"/>
      <c r="E1307" s="110"/>
      <c r="F1307" s="72"/>
      <c r="G1307" s="116"/>
      <c r="H1307" s="116"/>
    </row>
    <row r="1308" spans="1:8" s="33" customFormat="1" x14ac:dyDescent="0.3">
      <c r="A1308" s="275"/>
      <c r="B1308" s="275"/>
      <c r="C1308" s="86"/>
      <c r="D1308" s="70"/>
      <c r="E1308" s="110"/>
      <c r="F1308" s="72"/>
      <c r="G1308" s="116"/>
      <c r="H1308" s="116"/>
    </row>
    <row r="1309" spans="1:8" s="33" customFormat="1" x14ac:dyDescent="0.3">
      <c r="A1309" s="275"/>
      <c r="B1309" s="275"/>
      <c r="C1309" s="86"/>
      <c r="D1309" s="70"/>
      <c r="E1309" s="110"/>
      <c r="F1309" s="72"/>
      <c r="G1309" s="116"/>
      <c r="H1309" s="116"/>
    </row>
    <row r="1310" spans="1:8" s="33" customFormat="1" x14ac:dyDescent="0.3">
      <c r="A1310" s="275"/>
      <c r="B1310" s="275"/>
      <c r="C1310" s="86"/>
      <c r="D1310" s="70"/>
      <c r="E1310" s="110"/>
      <c r="F1310" s="72"/>
      <c r="G1310" s="116"/>
      <c r="H1310" s="116"/>
    </row>
    <row r="1311" spans="1:8" s="33" customFormat="1" x14ac:dyDescent="0.3">
      <c r="A1311" s="275"/>
      <c r="B1311" s="275"/>
      <c r="C1311" s="86"/>
      <c r="D1311" s="70"/>
      <c r="E1311" s="110"/>
      <c r="F1311" s="72"/>
      <c r="G1311" s="116"/>
      <c r="H1311" s="116"/>
    </row>
    <row r="1312" spans="1:8" s="33" customFormat="1" x14ac:dyDescent="0.3">
      <c r="A1312" s="275"/>
      <c r="B1312" s="275"/>
      <c r="C1312" s="86"/>
      <c r="D1312" s="70"/>
      <c r="E1312" s="110"/>
      <c r="F1312" s="72"/>
      <c r="G1312" s="116"/>
      <c r="H1312" s="116"/>
    </row>
    <row r="1313" spans="1:8" s="33" customFormat="1" x14ac:dyDescent="0.3">
      <c r="A1313" s="275"/>
      <c r="B1313" s="275"/>
      <c r="C1313" s="86"/>
      <c r="D1313" s="70"/>
      <c r="E1313" s="110"/>
      <c r="F1313" s="72"/>
      <c r="G1313" s="116"/>
      <c r="H1313" s="116"/>
    </row>
    <row r="1314" spans="1:8" s="33" customFormat="1" x14ac:dyDescent="0.3">
      <c r="A1314" s="275"/>
      <c r="B1314" s="275"/>
      <c r="C1314" s="86"/>
      <c r="D1314" s="70"/>
      <c r="E1314" s="110"/>
      <c r="F1314" s="72"/>
      <c r="G1314" s="116"/>
      <c r="H1314" s="116"/>
    </row>
    <row r="1315" spans="1:8" s="33" customFormat="1" x14ac:dyDescent="0.3">
      <c r="A1315" s="275"/>
      <c r="B1315" s="275"/>
      <c r="C1315" s="86"/>
      <c r="D1315" s="70"/>
      <c r="E1315" s="110"/>
      <c r="F1315" s="72"/>
      <c r="G1315" s="116"/>
      <c r="H1315" s="116"/>
    </row>
    <row r="1316" spans="1:8" s="33" customFormat="1" x14ac:dyDescent="0.3">
      <c r="A1316" s="275"/>
      <c r="B1316" s="275"/>
      <c r="C1316" s="86"/>
      <c r="D1316" s="70"/>
      <c r="E1316" s="110"/>
      <c r="F1316" s="72"/>
      <c r="G1316" s="116"/>
      <c r="H1316" s="116"/>
    </row>
    <row r="1317" spans="1:8" s="33" customFormat="1" x14ac:dyDescent="0.3">
      <c r="A1317" s="275"/>
      <c r="B1317" s="275"/>
      <c r="C1317" s="86"/>
      <c r="D1317" s="70"/>
      <c r="E1317" s="110"/>
      <c r="F1317" s="72"/>
      <c r="G1317" s="116"/>
      <c r="H1317" s="116"/>
    </row>
    <row r="1318" spans="1:8" s="33" customFormat="1" x14ac:dyDescent="0.3">
      <c r="A1318" s="275"/>
      <c r="B1318" s="275"/>
      <c r="C1318" s="86"/>
      <c r="D1318" s="70"/>
      <c r="E1318" s="110"/>
      <c r="F1318" s="72"/>
      <c r="G1318" s="116"/>
      <c r="H1318" s="116"/>
    </row>
    <row r="1319" spans="1:8" s="33" customFormat="1" x14ac:dyDescent="0.3">
      <c r="A1319" s="275"/>
      <c r="B1319" s="275"/>
      <c r="C1319" s="86"/>
      <c r="D1319" s="70"/>
      <c r="E1319" s="110"/>
      <c r="F1319" s="72"/>
      <c r="G1319" s="116"/>
      <c r="H1319" s="116"/>
    </row>
    <row r="1320" spans="1:8" s="33" customFormat="1" x14ac:dyDescent="0.3">
      <c r="A1320" s="275"/>
      <c r="B1320" s="275"/>
      <c r="C1320" s="86"/>
      <c r="D1320" s="70"/>
      <c r="E1320" s="110"/>
      <c r="F1320" s="72"/>
      <c r="G1320" s="116"/>
      <c r="H1320" s="116"/>
    </row>
    <row r="1321" spans="1:8" s="33" customFormat="1" x14ac:dyDescent="0.3">
      <c r="A1321" s="275"/>
      <c r="B1321" s="275"/>
      <c r="C1321" s="86"/>
      <c r="D1321" s="70"/>
      <c r="E1321" s="110"/>
      <c r="F1321" s="72"/>
      <c r="G1321" s="116"/>
      <c r="H1321" s="116"/>
    </row>
    <row r="1322" spans="1:8" s="33" customFormat="1" x14ac:dyDescent="0.3">
      <c r="A1322" s="275"/>
      <c r="B1322" s="275"/>
      <c r="C1322" s="86"/>
      <c r="D1322" s="70"/>
      <c r="E1322" s="110"/>
      <c r="F1322" s="72"/>
      <c r="G1322" s="116"/>
      <c r="H1322" s="116"/>
    </row>
    <row r="1323" spans="1:8" s="33" customFormat="1" x14ac:dyDescent="0.3">
      <c r="A1323" s="275"/>
      <c r="B1323" s="275"/>
      <c r="C1323" s="86"/>
      <c r="D1323" s="70"/>
      <c r="E1323" s="110"/>
      <c r="F1323" s="72"/>
      <c r="G1323" s="116"/>
      <c r="H1323" s="116"/>
    </row>
    <row r="1324" spans="1:8" s="33" customFormat="1" x14ac:dyDescent="0.3">
      <c r="A1324" s="275"/>
      <c r="B1324" s="275"/>
      <c r="C1324" s="86"/>
      <c r="D1324" s="70"/>
      <c r="E1324" s="110"/>
      <c r="F1324" s="72"/>
      <c r="G1324" s="116"/>
      <c r="H1324" s="116"/>
    </row>
    <row r="1325" spans="1:8" s="33" customFormat="1" x14ac:dyDescent="0.3">
      <c r="A1325" s="275"/>
      <c r="B1325" s="275"/>
      <c r="C1325" s="86"/>
      <c r="D1325" s="70"/>
      <c r="E1325" s="110"/>
      <c r="F1325" s="72"/>
      <c r="G1325" s="116"/>
      <c r="H1325" s="116"/>
    </row>
    <row r="1326" spans="1:8" s="33" customFormat="1" x14ac:dyDescent="0.3">
      <c r="A1326" s="275"/>
      <c r="B1326" s="275"/>
      <c r="C1326" s="86"/>
      <c r="D1326" s="70"/>
      <c r="E1326" s="110"/>
      <c r="F1326" s="72"/>
      <c r="G1326" s="116"/>
      <c r="H1326" s="116"/>
    </row>
    <row r="1327" spans="1:8" s="33" customFormat="1" x14ac:dyDescent="0.3">
      <c r="A1327" s="275"/>
      <c r="B1327" s="275"/>
      <c r="C1327" s="86"/>
      <c r="D1327" s="70"/>
      <c r="E1327" s="110"/>
      <c r="F1327" s="72"/>
      <c r="G1327" s="116"/>
      <c r="H1327" s="116"/>
    </row>
    <row r="1328" spans="1:8" s="33" customFormat="1" x14ac:dyDescent="0.3">
      <c r="A1328" s="275"/>
      <c r="B1328" s="275"/>
      <c r="C1328" s="86"/>
      <c r="D1328" s="70"/>
      <c r="E1328" s="110"/>
      <c r="F1328" s="72"/>
      <c r="G1328" s="116"/>
      <c r="H1328" s="116"/>
    </row>
    <row r="1329" spans="1:8" s="33" customFormat="1" x14ac:dyDescent="0.3">
      <c r="A1329" s="275"/>
      <c r="B1329" s="275"/>
      <c r="C1329" s="86"/>
      <c r="D1329" s="70"/>
      <c r="E1329" s="110"/>
      <c r="F1329" s="72"/>
      <c r="G1329" s="116"/>
      <c r="H1329" s="116"/>
    </row>
    <row r="1330" spans="1:8" s="33" customFormat="1" x14ac:dyDescent="0.3">
      <c r="A1330" s="275"/>
      <c r="B1330" s="275"/>
      <c r="C1330" s="86"/>
      <c r="D1330" s="70"/>
      <c r="E1330" s="110"/>
      <c r="F1330" s="72"/>
      <c r="G1330" s="116"/>
      <c r="H1330" s="116"/>
    </row>
    <row r="1331" spans="1:8" s="33" customFormat="1" x14ac:dyDescent="0.3">
      <c r="A1331" s="275"/>
      <c r="B1331" s="275"/>
      <c r="C1331" s="86"/>
      <c r="D1331" s="70"/>
      <c r="E1331" s="110"/>
      <c r="F1331" s="72"/>
      <c r="G1331" s="116"/>
      <c r="H1331" s="116"/>
    </row>
    <row r="1332" spans="1:8" s="33" customFormat="1" x14ac:dyDescent="0.3">
      <c r="A1332" s="275"/>
      <c r="B1332" s="275"/>
      <c r="C1332" s="86"/>
      <c r="D1332" s="70"/>
      <c r="E1332" s="110"/>
      <c r="F1332" s="72"/>
      <c r="G1332" s="116"/>
      <c r="H1332" s="116"/>
    </row>
    <row r="1333" spans="1:8" s="33" customFormat="1" x14ac:dyDescent="0.3">
      <c r="A1333" s="275"/>
      <c r="B1333" s="275"/>
      <c r="C1333" s="86"/>
      <c r="D1333" s="70"/>
      <c r="E1333" s="110"/>
      <c r="F1333" s="72"/>
      <c r="G1333" s="116"/>
      <c r="H1333" s="116"/>
    </row>
    <row r="1334" spans="1:8" s="33" customFormat="1" x14ac:dyDescent="0.3">
      <c r="A1334" s="275"/>
      <c r="B1334" s="275"/>
      <c r="C1334" s="86"/>
      <c r="D1334" s="70"/>
      <c r="E1334" s="110"/>
      <c r="F1334" s="72"/>
      <c r="G1334" s="116"/>
      <c r="H1334" s="116"/>
    </row>
    <row r="1335" spans="1:8" s="33" customFormat="1" x14ac:dyDescent="0.3">
      <c r="A1335" s="275"/>
      <c r="B1335" s="275"/>
      <c r="C1335" s="86"/>
      <c r="D1335" s="70"/>
      <c r="E1335" s="110"/>
      <c r="F1335" s="72"/>
      <c r="G1335" s="116"/>
      <c r="H1335" s="116"/>
    </row>
    <row r="1336" spans="1:8" s="33" customFormat="1" x14ac:dyDescent="0.3">
      <c r="A1336" s="275"/>
      <c r="B1336" s="275"/>
      <c r="C1336" s="86"/>
      <c r="D1336" s="70"/>
      <c r="E1336" s="110"/>
      <c r="F1336" s="72"/>
      <c r="G1336" s="116"/>
      <c r="H1336" s="116"/>
    </row>
    <row r="1337" spans="1:8" s="33" customFormat="1" x14ac:dyDescent="0.3">
      <c r="A1337" s="275"/>
      <c r="B1337" s="275"/>
      <c r="C1337" s="86"/>
      <c r="D1337" s="70"/>
      <c r="E1337" s="110"/>
      <c r="F1337" s="72"/>
      <c r="G1337" s="116"/>
      <c r="H1337" s="116"/>
    </row>
    <row r="1338" spans="1:8" s="33" customFormat="1" x14ac:dyDescent="0.3">
      <c r="A1338" s="275"/>
      <c r="B1338" s="275"/>
      <c r="C1338" s="86"/>
      <c r="D1338" s="70"/>
      <c r="E1338" s="110"/>
      <c r="F1338" s="72"/>
      <c r="G1338" s="116"/>
      <c r="H1338" s="116"/>
    </row>
    <row r="1339" spans="1:8" s="33" customFormat="1" x14ac:dyDescent="0.3">
      <c r="A1339" s="275"/>
      <c r="B1339" s="275"/>
      <c r="C1339" s="86"/>
      <c r="D1339" s="70"/>
      <c r="E1339" s="110"/>
      <c r="F1339" s="72"/>
      <c r="G1339" s="116"/>
      <c r="H1339" s="116"/>
    </row>
    <row r="1340" spans="1:8" s="33" customFormat="1" x14ac:dyDescent="0.3">
      <c r="A1340" s="275"/>
      <c r="B1340" s="275"/>
      <c r="C1340" s="86"/>
      <c r="D1340" s="70"/>
      <c r="E1340" s="110"/>
      <c r="F1340" s="72"/>
      <c r="G1340" s="116"/>
      <c r="H1340" s="116"/>
    </row>
    <row r="1341" spans="1:8" s="33" customFormat="1" x14ac:dyDescent="0.3">
      <c r="A1341" s="275"/>
      <c r="B1341" s="275"/>
      <c r="C1341" s="86"/>
      <c r="D1341" s="70"/>
      <c r="E1341" s="110"/>
      <c r="F1341" s="72"/>
      <c r="G1341" s="116"/>
      <c r="H1341" s="116"/>
    </row>
    <row r="1342" spans="1:8" s="33" customFormat="1" x14ac:dyDescent="0.3">
      <c r="A1342" s="275"/>
      <c r="B1342" s="275"/>
      <c r="C1342" s="86"/>
      <c r="D1342" s="70"/>
      <c r="E1342" s="110"/>
      <c r="F1342" s="72"/>
      <c r="G1342" s="116"/>
      <c r="H1342" s="116"/>
    </row>
    <row r="1343" spans="1:8" s="33" customFormat="1" x14ac:dyDescent="0.3">
      <c r="A1343" s="275"/>
      <c r="B1343" s="275"/>
      <c r="C1343" s="86"/>
      <c r="D1343" s="70"/>
      <c r="E1343" s="110"/>
      <c r="F1343" s="72"/>
      <c r="G1343" s="116"/>
      <c r="H1343" s="116"/>
    </row>
    <row r="1344" spans="1:8" s="33" customFormat="1" x14ac:dyDescent="0.3">
      <c r="A1344" s="275"/>
      <c r="B1344" s="275"/>
      <c r="C1344" s="86"/>
      <c r="D1344" s="70"/>
      <c r="E1344" s="110"/>
      <c r="F1344" s="72"/>
      <c r="G1344" s="116"/>
      <c r="H1344" s="116"/>
    </row>
    <row r="1345" spans="1:8" s="33" customFormat="1" x14ac:dyDescent="0.3">
      <c r="A1345" s="275"/>
      <c r="B1345" s="275"/>
      <c r="C1345" s="86"/>
      <c r="D1345" s="70"/>
      <c r="E1345" s="110"/>
      <c r="F1345" s="72"/>
      <c r="G1345" s="116"/>
      <c r="H1345" s="116"/>
    </row>
    <row r="1346" spans="1:8" s="33" customFormat="1" x14ac:dyDescent="0.3">
      <c r="A1346" s="275"/>
      <c r="B1346" s="275"/>
      <c r="C1346" s="86"/>
      <c r="D1346" s="70"/>
      <c r="E1346" s="110"/>
      <c r="F1346" s="72"/>
      <c r="G1346" s="116"/>
      <c r="H1346" s="116"/>
    </row>
    <row r="1347" spans="1:8" s="33" customFormat="1" x14ac:dyDescent="0.3">
      <c r="A1347" s="275"/>
      <c r="B1347" s="275"/>
      <c r="C1347" s="86"/>
      <c r="D1347" s="70"/>
      <c r="E1347" s="110"/>
      <c r="F1347" s="72"/>
      <c r="G1347" s="116"/>
      <c r="H1347" s="116"/>
    </row>
    <row r="1348" spans="1:8" s="33" customFormat="1" x14ac:dyDescent="0.3">
      <c r="A1348" s="275"/>
      <c r="B1348" s="275"/>
      <c r="C1348" s="86"/>
      <c r="D1348" s="70"/>
      <c r="E1348" s="110"/>
      <c r="F1348" s="72"/>
      <c r="G1348" s="116"/>
      <c r="H1348" s="116"/>
    </row>
    <row r="1349" spans="1:8" s="33" customFormat="1" x14ac:dyDescent="0.3">
      <c r="A1349" s="275"/>
      <c r="B1349" s="275"/>
      <c r="C1349" s="86"/>
      <c r="D1349" s="70"/>
      <c r="E1349" s="110"/>
      <c r="F1349" s="72"/>
      <c r="G1349" s="116"/>
      <c r="H1349" s="116"/>
    </row>
    <row r="1350" spans="1:8" s="33" customFormat="1" x14ac:dyDescent="0.3">
      <c r="A1350" s="275"/>
      <c r="B1350" s="275"/>
      <c r="C1350" s="86"/>
      <c r="D1350" s="70"/>
      <c r="E1350" s="110"/>
      <c r="F1350" s="72"/>
      <c r="G1350" s="116"/>
      <c r="H1350" s="116"/>
    </row>
    <row r="1351" spans="1:8" s="33" customFormat="1" x14ac:dyDescent="0.3">
      <c r="A1351" s="275"/>
      <c r="B1351" s="275"/>
      <c r="C1351" s="86"/>
      <c r="D1351" s="70"/>
      <c r="E1351" s="110"/>
      <c r="F1351" s="72"/>
      <c r="G1351" s="116"/>
      <c r="H1351" s="116"/>
    </row>
    <row r="1352" spans="1:8" s="33" customFormat="1" x14ac:dyDescent="0.3">
      <c r="A1352" s="275"/>
      <c r="B1352" s="275"/>
      <c r="C1352" s="86"/>
      <c r="D1352" s="70"/>
      <c r="E1352" s="110"/>
      <c r="F1352" s="72"/>
      <c r="G1352" s="116"/>
      <c r="H1352" s="116"/>
    </row>
    <row r="1353" spans="1:8" s="33" customFormat="1" x14ac:dyDescent="0.3">
      <c r="A1353" s="275"/>
      <c r="B1353" s="275"/>
      <c r="C1353" s="86"/>
      <c r="D1353" s="70"/>
      <c r="E1353" s="110"/>
      <c r="F1353" s="72"/>
      <c r="G1353" s="116"/>
      <c r="H1353" s="116"/>
    </row>
    <row r="1354" spans="1:8" s="33" customFormat="1" x14ac:dyDescent="0.3">
      <c r="A1354" s="275"/>
      <c r="B1354" s="275"/>
      <c r="C1354" s="86"/>
      <c r="D1354" s="70"/>
      <c r="E1354" s="110"/>
      <c r="F1354" s="72"/>
      <c r="G1354" s="116"/>
      <c r="H1354" s="116"/>
    </row>
    <row r="1355" spans="1:8" s="33" customFormat="1" x14ac:dyDescent="0.3">
      <c r="A1355" s="275"/>
      <c r="B1355" s="275"/>
      <c r="C1355" s="86"/>
      <c r="D1355" s="70"/>
      <c r="E1355" s="110"/>
      <c r="F1355" s="72"/>
      <c r="G1355" s="116"/>
      <c r="H1355" s="116"/>
    </row>
    <row r="1356" spans="1:8" s="33" customFormat="1" x14ac:dyDescent="0.3">
      <c r="A1356" s="275"/>
      <c r="B1356" s="275"/>
      <c r="C1356" s="86"/>
      <c r="D1356" s="70"/>
      <c r="E1356" s="110"/>
      <c r="F1356" s="72"/>
      <c r="G1356" s="116"/>
      <c r="H1356" s="116"/>
    </row>
    <row r="1357" spans="1:8" s="33" customFormat="1" x14ac:dyDescent="0.3">
      <c r="A1357" s="275"/>
      <c r="B1357" s="275"/>
      <c r="C1357" s="86"/>
      <c r="D1357" s="70"/>
      <c r="E1357" s="110"/>
      <c r="F1357" s="72"/>
      <c r="G1357" s="116"/>
      <c r="H1357" s="116"/>
    </row>
    <row r="1358" spans="1:8" s="33" customFormat="1" x14ac:dyDescent="0.3">
      <c r="A1358" s="275"/>
      <c r="B1358" s="275"/>
      <c r="C1358" s="86"/>
      <c r="D1358" s="70"/>
      <c r="E1358" s="110"/>
      <c r="F1358" s="72"/>
      <c r="G1358" s="116"/>
      <c r="H1358" s="116"/>
    </row>
    <row r="1359" spans="1:8" s="33" customFormat="1" x14ac:dyDescent="0.3">
      <c r="A1359" s="275"/>
      <c r="B1359" s="275"/>
      <c r="C1359" s="86"/>
      <c r="D1359" s="70"/>
      <c r="E1359" s="110"/>
      <c r="F1359" s="72"/>
      <c r="G1359" s="116"/>
      <c r="H1359" s="116"/>
    </row>
    <row r="1360" spans="1:8" s="33" customFormat="1" x14ac:dyDescent="0.3">
      <c r="A1360" s="275"/>
      <c r="B1360" s="275"/>
      <c r="C1360" s="86"/>
      <c r="D1360" s="70"/>
      <c r="E1360" s="110"/>
      <c r="F1360" s="72"/>
      <c r="G1360" s="116"/>
      <c r="H1360" s="116"/>
    </row>
    <row r="1361" spans="1:8" s="33" customFormat="1" x14ac:dyDescent="0.3">
      <c r="A1361" s="275"/>
      <c r="B1361" s="275"/>
      <c r="C1361" s="86"/>
      <c r="D1361" s="70"/>
      <c r="E1361" s="110"/>
      <c r="F1361" s="72"/>
      <c r="G1361" s="116"/>
      <c r="H1361" s="116"/>
    </row>
    <row r="1362" spans="1:8" s="33" customFormat="1" x14ac:dyDescent="0.3">
      <c r="A1362" s="275"/>
      <c r="B1362" s="275"/>
      <c r="C1362" s="86"/>
      <c r="D1362" s="70"/>
      <c r="E1362" s="110"/>
      <c r="F1362" s="72"/>
      <c r="G1362" s="116"/>
      <c r="H1362" s="116"/>
    </row>
    <row r="1363" spans="1:8" s="33" customFormat="1" x14ac:dyDescent="0.3">
      <c r="A1363" s="275"/>
      <c r="B1363" s="275"/>
      <c r="C1363" s="86"/>
      <c r="D1363" s="70"/>
      <c r="E1363" s="110"/>
      <c r="F1363" s="72"/>
      <c r="G1363" s="116"/>
      <c r="H1363" s="116"/>
    </row>
    <row r="1364" spans="1:8" s="33" customFormat="1" x14ac:dyDescent="0.3">
      <c r="A1364" s="275"/>
      <c r="B1364" s="275"/>
      <c r="C1364" s="86"/>
      <c r="D1364" s="70"/>
      <c r="E1364" s="110"/>
      <c r="F1364" s="72"/>
      <c r="G1364" s="116"/>
      <c r="H1364" s="116"/>
    </row>
    <row r="1365" spans="1:8" s="33" customFormat="1" x14ac:dyDescent="0.3">
      <c r="A1365" s="275"/>
      <c r="B1365" s="275"/>
      <c r="C1365" s="86"/>
      <c r="D1365" s="70"/>
      <c r="E1365" s="110"/>
      <c r="F1365" s="72"/>
      <c r="G1365" s="116"/>
      <c r="H1365" s="116"/>
    </row>
    <row r="1366" spans="1:8" s="33" customFormat="1" x14ac:dyDescent="0.3">
      <c r="A1366" s="275"/>
      <c r="B1366" s="275"/>
      <c r="C1366" s="86"/>
      <c r="D1366" s="70"/>
      <c r="E1366" s="110"/>
      <c r="F1366" s="72"/>
      <c r="G1366" s="116"/>
      <c r="H1366" s="116"/>
    </row>
    <row r="1367" spans="1:8" s="33" customFormat="1" x14ac:dyDescent="0.3">
      <c r="A1367" s="275"/>
      <c r="B1367" s="275"/>
      <c r="C1367" s="86"/>
      <c r="D1367" s="70"/>
      <c r="E1367" s="110"/>
      <c r="F1367" s="72"/>
      <c r="G1367" s="116"/>
      <c r="H1367" s="116"/>
    </row>
    <row r="1368" spans="1:8" s="33" customFormat="1" x14ac:dyDescent="0.3">
      <c r="A1368" s="275"/>
      <c r="B1368" s="275"/>
      <c r="C1368" s="86"/>
      <c r="D1368" s="70"/>
      <c r="E1368" s="110"/>
      <c r="F1368" s="72"/>
      <c r="G1368" s="116"/>
      <c r="H1368" s="116"/>
    </row>
    <row r="1369" spans="1:8" s="33" customFormat="1" x14ac:dyDescent="0.3">
      <c r="A1369" s="275"/>
      <c r="B1369" s="275"/>
      <c r="C1369" s="86"/>
      <c r="D1369" s="70"/>
      <c r="E1369" s="110"/>
      <c r="F1369" s="72"/>
      <c r="G1369" s="116"/>
      <c r="H1369" s="116"/>
    </row>
    <row r="1370" spans="1:8" s="33" customFormat="1" x14ac:dyDescent="0.3">
      <c r="A1370" s="275"/>
      <c r="B1370" s="275"/>
      <c r="C1370" s="86"/>
      <c r="D1370" s="70"/>
      <c r="E1370" s="110"/>
      <c r="F1370" s="72"/>
      <c r="G1370" s="116"/>
      <c r="H1370" s="116"/>
    </row>
    <row r="1371" spans="1:8" s="33" customFormat="1" x14ac:dyDescent="0.3">
      <c r="A1371" s="275"/>
      <c r="B1371" s="275"/>
      <c r="C1371" s="86"/>
      <c r="D1371" s="70"/>
      <c r="E1371" s="110"/>
      <c r="F1371" s="72"/>
      <c r="G1371" s="116"/>
      <c r="H1371" s="116"/>
    </row>
    <row r="1372" spans="1:8" s="33" customFormat="1" x14ac:dyDescent="0.3">
      <c r="A1372" s="275"/>
      <c r="B1372" s="275"/>
      <c r="C1372" s="86"/>
      <c r="D1372" s="70"/>
      <c r="E1372" s="110"/>
      <c r="F1372" s="72"/>
      <c r="G1372" s="116"/>
      <c r="H1372" s="116"/>
    </row>
    <row r="1373" spans="1:8" s="33" customFormat="1" x14ac:dyDescent="0.3">
      <c r="A1373" s="275"/>
      <c r="B1373" s="275"/>
      <c r="C1373" s="86"/>
      <c r="D1373" s="70"/>
      <c r="E1373" s="110"/>
      <c r="F1373" s="72"/>
      <c r="G1373" s="116"/>
      <c r="H1373" s="116"/>
    </row>
    <row r="1374" spans="1:8" s="33" customFormat="1" x14ac:dyDescent="0.3">
      <c r="A1374" s="275"/>
      <c r="B1374" s="275"/>
      <c r="C1374" s="86"/>
      <c r="D1374" s="70"/>
      <c r="E1374" s="110"/>
      <c r="F1374" s="72"/>
      <c r="G1374" s="116"/>
      <c r="H1374" s="116"/>
    </row>
    <row r="1375" spans="1:8" s="33" customFormat="1" x14ac:dyDescent="0.3">
      <c r="A1375" s="275"/>
      <c r="B1375" s="275"/>
      <c r="C1375" s="86"/>
      <c r="D1375" s="70"/>
      <c r="E1375" s="110"/>
      <c r="F1375" s="72"/>
      <c r="G1375" s="116"/>
      <c r="H1375" s="116"/>
    </row>
    <row r="1376" spans="1:8" s="33" customFormat="1" x14ac:dyDescent="0.3">
      <c r="A1376" s="275"/>
      <c r="B1376" s="275"/>
      <c r="C1376" s="86"/>
      <c r="D1376" s="70"/>
      <c r="E1376" s="110"/>
      <c r="F1376" s="72"/>
      <c r="G1376" s="116"/>
      <c r="H1376" s="116"/>
    </row>
    <row r="1377" spans="1:8" s="33" customFormat="1" x14ac:dyDescent="0.3">
      <c r="A1377" s="275"/>
      <c r="B1377" s="275"/>
      <c r="C1377" s="86"/>
      <c r="D1377" s="70"/>
      <c r="E1377" s="110"/>
      <c r="F1377" s="72"/>
      <c r="G1377" s="116"/>
      <c r="H1377" s="116"/>
    </row>
    <row r="1378" spans="1:8" s="33" customFormat="1" x14ac:dyDescent="0.3">
      <c r="A1378" s="275"/>
      <c r="B1378" s="275"/>
      <c r="C1378" s="86"/>
      <c r="D1378" s="70"/>
      <c r="E1378" s="110"/>
      <c r="F1378" s="72"/>
      <c r="G1378" s="116"/>
      <c r="H1378" s="116"/>
    </row>
    <row r="1379" spans="1:8" s="33" customFormat="1" x14ac:dyDescent="0.3">
      <c r="A1379" s="275"/>
      <c r="B1379" s="275"/>
      <c r="C1379" s="86"/>
      <c r="D1379" s="70"/>
      <c r="E1379" s="110"/>
      <c r="F1379" s="72"/>
      <c r="G1379" s="116"/>
      <c r="H1379" s="116"/>
    </row>
    <row r="1380" spans="1:8" s="33" customFormat="1" x14ac:dyDescent="0.3">
      <c r="A1380" s="275"/>
      <c r="B1380" s="275"/>
      <c r="C1380" s="86"/>
      <c r="D1380" s="70"/>
      <c r="E1380" s="110"/>
      <c r="F1380" s="72"/>
      <c r="G1380" s="116"/>
      <c r="H1380" s="116"/>
    </row>
    <row r="1381" spans="1:8" s="33" customFormat="1" x14ac:dyDescent="0.3">
      <c r="A1381" s="275"/>
      <c r="B1381" s="275"/>
      <c r="C1381" s="86"/>
      <c r="D1381" s="70"/>
      <c r="E1381" s="110"/>
      <c r="F1381" s="72"/>
      <c r="G1381" s="116"/>
      <c r="H1381" s="116"/>
    </row>
    <row r="1382" spans="1:8" s="33" customFormat="1" x14ac:dyDescent="0.3">
      <c r="A1382" s="275"/>
      <c r="B1382" s="275"/>
      <c r="C1382" s="86"/>
      <c r="D1382" s="70"/>
      <c r="E1382" s="110"/>
      <c r="F1382" s="72"/>
      <c r="G1382" s="116"/>
      <c r="H1382" s="116"/>
    </row>
    <row r="1383" spans="1:8" s="33" customFormat="1" x14ac:dyDescent="0.3">
      <c r="A1383" s="275"/>
      <c r="B1383" s="275"/>
      <c r="C1383" s="86"/>
      <c r="D1383" s="70"/>
      <c r="E1383" s="110"/>
      <c r="F1383" s="72"/>
      <c r="G1383" s="116"/>
      <c r="H1383" s="116"/>
    </row>
    <row r="1384" spans="1:8" s="33" customFormat="1" x14ac:dyDescent="0.3">
      <c r="A1384" s="275"/>
      <c r="B1384" s="275"/>
      <c r="C1384" s="86"/>
      <c r="D1384" s="70"/>
      <c r="E1384" s="110"/>
      <c r="F1384" s="72"/>
      <c r="G1384" s="116"/>
      <c r="H1384" s="116"/>
    </row>
    <row r="1385" spans="1:8" s="33" customFormat="1" x14ac:dyDescent="0.3">
      <c r="A1385" s="275"/>
      <c r="B1385" s="275"/>
      <c r="C1385" s="86"/>
      <c r="D1385" s="70"/>
      <c r="E1385" s="110"/>
      <c r="F1385" s="72"/>
      <c r="G1385" s="116"/>
      <c r="H1385" s="116"/>
    </row>
    <row r="1386" spans="1:8" s="33" customFormat="1" x14ac:dyDescent="0.3">
      <c r="A1386" s="275"/>
      <c r="B1386" s="275"/>
      <c r="C1386" s="86"/>
      <c r="D1386" s="70"/>
      <c r="E1386" s="110"/>
      <c r="F1386" s="72"/>
      <c r="G1386" s="116"/>
      <c r="H1386" s="116"/>
    </row>
    <row r="1387" spans="1:8" s="33" customFormat="1" x14ac:dyDescent="0.3">
      <c r="A1387" s="275"/>
      <c r="B1387" s="275"/>
      <c r="C1387" s="86"/>
      <c r="D1387" s="70"/>
      <c r="E1387" s="110"/>
      <c r="F1387" s="72"/>
      <c r="G1387" s="116"/>
      <c r="H1387" s="116"/>
    </row>
    <row r="1388" spans="1:8" s="33" customFormat="1" x14ac:dyDescent="0.3">
      <c r="A1388" s="275"/>
      <c r="B1388" s="275"/>
      <c r="C1388" s="86"/>
      <c r="D1388" s="70"/>
      <c r="E1388" s="110"/>
      <c r="F1388" s="72"/>
      <c r="G1388" s="116"/>
      <c r="H1388" s="116"/>
    </row>
    <row r="1389" spans="1:8" s="33" customFormat="1" x14ac:dyDescent="0.3">
      <c r="A1389" s="275"/>
      <c r="B1389" s="275"/>
      <c r="C1389" s="86"/>
      <c r="D1389" s="70"/>
      <c r="E1389" s="110"/>
      <c r="F1389" s="72"/>
      <c r="G1389" s="116"/>
      <c r="H1389" s="116"/>
    </row>
    <row r="1390" spans="1:8" s="33" customFormat="1" x14ac:dyDescent="0.3">
      <c r="A1390" s="275"/>
      <c r="B1390" s="275"/>
      <c r="C1390" s="86"/>
      <c r="D1390" s="70"/>
      <c r="E1390" s="110"/>
      <c r="F1390" s="72"/>
      <c r="G1390" s="116"/>
      <c r="H1390" s="116"/>
    </row>
    <row r="1391" spans="1:8" s="33" customFormat="1" x14ac:dyDescent="0.3">
      <c r="A1391" s="275"/>
      <c r="B1391" s="275"/>
      <c r="C1391" s="86"/>
      <c r="D1391" s="70"/>
      <c r="E1391" s="110"/>
      <c r="F1391" s="72"/>
      <c r="G1391" s="116"/>
      <c r="H1391" s="116"/>
    </row>
    <row r="1392" spans="1:8" s="33" customFormat="1" x14ac:dyDescent="0.3">
      <c r="A1392" s="275"/>
      <c r="B1392" s="275"/>
      <c r="C1392" s="86"/>
      <c r="D1392" s="70"/>
      <c r="E1392" s="110"/>
      <c r="F1392" s="72"/>
      <c r="G1392" s="116"/>
      <c r="H1392" s="116"/>
    </row>
    <row r="1393" spans="1:8" s="33" customFormat="1" x14ac:dyDescent="0.3">
      <c r="A1393" s="275"/>
      <c r="B1393" s="275"/>
      <c r="C1393" s="86"/>
      <c r="D1393" s="70"/>
      <c r="E1393" s="110"/>
      <c r="F1393" s="72"/>
      <c r="G1393" s="116"/>
      <c r="H1393" s="116"/>
    </row>
    <row r="1394" spans="1:8" s="33" customFormat="1" x14ac:dyDescent="0.3">
      <c r="A1394" s="275"/>
      <c r="B1394" s="275"/>
      <c r="C1394" s="86"/>
      <c r="D1394" s="70"/>
      <c r="E1394" s="110"/>
      <c r="F1394" s="72"/>
      <c r="G1394" s="116"/>
      <c r="H1394" s="116"/>
    </row>
    <row r="1395" spans="1:8" s="33" customFormat="1" x14ac:dyDescent="0.3">
      <c r="A1395" s="275"/>
      <c r="B1395" s="275"/>
      <c r="C1395" s="86"/>
      <c r="D1395" s="70"/>
      <c r="E1395" s="110"/>
      <c r="F1395" s="72"/>
      <c r="G1395" s="116"/>
      <c r="H1395" s="116"/>
    </row>
    <row r="1396" spans="1:8" s="33" customFormat="1" x14ac:dyDescent="0.3">
      <c r="A1396" s="275"/>
      <c r="B1396" s="275"/>
      <c r="C1396" s="86"/>
      <c r="D1396" s="70"/>
      <c r="E1396" s="110"/>
      <c r="F1396" s="72"/>
      <c r="G1396" s="116"/>
      <c r="H1396" s="116"/>
    </row>
    <row r="1397" spans="1:8" s="33" customFormat="1" x14ac:dyDescent="0.3">
      <c r="A1397" s="275"/>
      <c r="B1397" s="275"/>
      <c r="C1397" s="86"/>
      <c r="D1397" s="70"/>
      <c r="E1397" s="110"/>
      <c r="F1397" s="72"/>
      <c r="G1397" s="116"/>
      <c r="H1397" s="116"/>
    </row>
    <row r="1398" spans="1:8" s="33" customFormat="1" x14ac:dyDescent="0.3">
      <c r="A1398" s="275"/>
      <c r="B1398" s="275"/>
      <c r="C1398" s="86"/>
      <c r="D1398" s="70"/>
      <c r="E1398" s="110"/>
      <c r="F1398" s="72"/>
      <c r="G1398" s="116"/>
      <c r="H1398" s="116"/>
    </row>
    <row r="1399" spans="1:8" s="33" customFormat="1" x14ac:dyDescent="0.3">
      <c r="A1399" s="275"/>
      <c r="B1399" s="275"/>
      <c r="C1399" s="86"/>
      <c r="D1399" s="70"/>
      <c r="E1399" s="110"/>
      <c r="F1399" s="72"/>
      <c r="G1399" s="116"/>
      <c r="H1399" s="116"/>
    </row>
    <row r="1400" spans="1:8" s="33" customFormat="1" x14ac:dyDescent="0.3">
      <c r="A1400" s="275"/>
      <c r="B1400" s="275"/>
      <c r="C1400" s="86"/>
      <c r="D1400" s="70"/>
      <c r="E1400" s="110"/>
      <c r="F1400" s="72"/>
      <c r="G1400" s="116"/>
      <c r="H1400" s="116"/>
    </row>
    <row r="1401" spans="1:8" s="33" customFormat="1" x14ac:dyDescent="0.3">
      <c r="A1401" s="275"/>
      <c r="B1401" s="275"/>
      <c r="C1401" s="86"/>
      <c r="D1401" s="70"/>
      <c r="E1401" s="110"/>
      <c r="F1401" s="72"/>
      <c r="G1401" s="116"/>
      <c r="H1401" s="116"/>
    </row>
    <row r="1402" spans="1:8" s="33" customFormat="1" x14ac:dyDescent="0.3">
      <c r="A1402" s="275"/>
      <c r="B1402" s="275"/>
      <c r="C1402" s="86"/>
      <c r="D1402" s="70"/>
      <c r="E1402" s="110"/>
      <c r="F1402" s="72"/>
      <c r="G1402" s="116"/>
      <c r="H1402" s="116"/>
    </row>
    <row r="1403" spans="1:8" s="33" customFormat="1" x14ac:dyDescent="0.3">
      <c r="A1403" s="275"/>
      <c r="B1403" s="275"/>
      <c r="C1403" s="86"/>
      <c r="D1403" s="70"/>
      <c r="E1403" s="110"/>
      <c r="F1403" s="72"/>
      <c r="G1403" s="116"/>
      <c r="H1403" s="116"/>
    </row>
    <row r="1404" spans="1:8" s="33" customFormat="1" x14ac:dyDescent="0.3">
      <c r="A1404" s="275"/>
      <c r="B1404" s="275"/>
      <c r="C1404" s="86"/>
      <c r="D1404" s="70"/>
      <c r="E1404" s="110"/>
      <c r="F1404" s="72"/>
      <c r="G1404" s="116"/>
      <c r="H1404" s="116"/>
    </row>
    <row r="1405" spans="1:8" s="33" customFormat="1" x14ac:dyDescent="0.3">
      <c r="A1405" s="275"/>
      <c r="B1405" s="275"/>
      <c r="C1405" s="86"/>
      <c r="D1405" s="70"/>
      <c r="E1405" s="110"/>
      <c r="F1405" s="72"/>
      <c r="G1405" s="116"/>
      <c r="H1405" s="116"/>
    </row>
    <row r="1406" spans="1:8" s="33" customFormat="1" x14ac:dyDescent="0.3">
      <c r="A1406" s="275"/>
      <c r="B1406" s="275"/>
      <c r="C1406" s="86"/>
      <c r="D1406" s="70"/>
      <c r="E1406" s="110"/>
      <c r="F1406" s="72"/>
      <c r="G1406" s="116"/>
      <c r="H1406" s="116"/>
    </row>
    <row r="1407" spans="1:8" s="33" customFormat="1" x14ac:dyDescent="0.3">
      <c r="A1407" s="275"/>
      <c r="B1407" s="275"/>
      <c r="C1407" s="86"/>
      <c r="D1407" s="70"/>
      <c r="E1407" s="110"/>
      <c r="F1407" s="72"/>
      <c r="G1407" s="116"/>
      <c r="H1407" s="116"/>
    </row>
    <row r="1408" spans="1:8" s="33" customFormat="1" x14ac:dyDescent="0.3">
      <c r="A1408" s="275"/>
      <c r="B1408" s="275"/>
      <c r="C1408" s="86"/>
      <c r="D1408" s="70"/>
      <c r="E1408" s="110"/>
      <c r="F1408" s="72"/>
      <c r="G1408" s="116"/>
      <c r="H1408" s="116"/>
    </row>
    <row r="1409" spans="1:8" s="33" customFormat="1" x14ac:dyDescent="0.3">
      <c r="A1409" s="275"/>
      <c r="B1409" s="275"/>
      <c r="C1409" s="86"/>
      <c r="D1409" s="70"/>
      <c r="E1409" s="110"/>
      <c r="F1409" s="72"/>
      <c r="G1409" s="116"/>
      <c r="H1409" s="116"/>
    </row>
    <row r="1410" spans="1:8" s="33" customFormat="1" x14ac:dyDescent="0.3">
      <c r="A1410" s="275"/>
      <c r="B1410" s="275"/>
      <c r="C1410" s="86"/>
      <c r="D1410" s="70"/>
      <c r="E1410" s="110"/>
      <c r="F1410" s="72"/>
      <c r="G1410" s="116"/>
      <c r="H1410" s="116"/>
    </row>
    <row r="1411" spans="1:8" s="33" customFormat="1" x14ac:dyDescent="0.3">
      <c r="A1411" s="275"/>
      <c r="B1411" s="275"/>
      <c r="C1411" s="86"/>
      <c r="D1411" s="70"/>
      <c r="E1411" s="110"/>
      <c r="F1411" s="72"/>
      <c r="G1411" s="116"/>
      <c r="H1411" s="116"/>
    </row>
    <row r="1412" spans="1:8" s="33" customFormat="1" x14ac:dyDescent="0.3">
      <c r="A1412" s="275"/>
      <c r="B1412" s="275"/>
      <c r="C1412" s="86"/>
      <c r="D1412" s="70"/>
      <c r="E1412" s="110"/>
      <c r="F1412" s="72"/>
      <c r="G1412" s="116"/>
      <c r="H1412" s="116"/>
    </row>
    <row r="1413" spans="1:8" s="33" customFormat="1" x14ac:dyDescent="0.3">
      <c r="A1413" s="275"/>
      <c r="B1413" s="275"/>
      <c r="C1413" s="86"/>
      <c r="D1413" s="70"/>
      <c r="E1413" s="110"/>
      <c r="F1413" s="72"/>
      <c r="G1413" s="116"/>
      <c r="H1413" s="116"/>
    </row>
    <row r="1414" spans="1:8" s="33" customFormat="1" x14ac:dyDescent="0.3">
      <c r="A1414" s="275"/>
      <c r="B1414" s="275"/>
      <c r="C1414" s="86"/>
      <c r="D1414" s="70"/>
      <c r="E1414" s="110"/>
      <c r="F1414" s="72"/>
      <c r="G1414" s="116"/>
      <c r="H1414" s="116"/>
    </row>
    <row r="1415" spans="1:8" s="33" customFormat="1" x14ac:dyDescent="0.3">
      <c r="A1415" s="275"/>
      <c r="B1415" s="275"/>
      <c r="C1415" s="86"/>
      <c r="D1415" s="70"/>
      <c r="E1415" s="110"/>
      <c r="F1415" s="72"/>
      <c r="G1415" s="116"/>
      <c r="H1415" s="116"/>
    </row>
    <row r="1416" spans="1:8" s="33" customFormat="1" x14ac:dyDescent="0.3">
      <c r="A1416" s="275"/>
      <c r="B1416" s="275"/>
      <c r="C1416" s="86"/>
      <c r="D1416" s="70"/>
      <c r="E1416" s="110"/>
      <c r="F1416" s="72"/>
      <c r="G1416" s="116"/>
      <c r="H1416" s="116"/>
    </row>
    <row r="1417" spans="1:8" s="33" customFormat="1" x14ac:dyDescent="0.3">
      <c r="A1417" s="275"/>
      <c r="B1417" s="275"/>
      <c r="C1417" s="86"/>
      <c r="D1417" s="70"/>
      <c r="E1417" s="110"/>
      <c r="F1417" s="72"/>
      <c r="G1417" s="116"/>
      <c r="H1417" s="116"/>
    </row>
    <row r="1418" spans="1:8" s="33" customFormat="1" x14ac:dyDescent="0.3">
      <c r="A1418" s="275"/>
      <c r="B1418" s="275"/>
      <c r="C1418" s="86"/>
      <c r="D1418" s="70"/>
      <c r="E1418" s="110"/>
      <c r="F1418" s="72"/>
      <c r="G1418" s="116"/>
      <c r="H1418" s="116"/>
    </row>
    <row r="1419" spans="1:8" s="33" customFormat="1" x14ac:dyDescent="0.3">
      <c r="A1419" s="275"/>
      <c r="B1419" s="275"/>
      <c r="C1419" s="86"/>
      <c r="D1419" s="70"/>
      <c r="E1419" s="110"/>
      <c r="F1419" s="72"/>
      <c r="G1419" s="116"/>
      <c r="H1419" s="116"/>
    </row>
    <row r="1420" spans="1:8" s="33" customFormat="1" x14ac:dyDescent="0.3">
      <c r="A1420" s="275"/>
      <c r="B1420" s="275"/>
      <c r="C1420" s="86"/>
      <c r="D1420" s="70"/>
      <c r="E1420" s="110"/>
      <c r="F1420" s="72"/>
      <c r="G1420" s="116"/>
      <c r="H1420" s="116"/>
    </row>
    <row r="1421" spans="1:8" s="33" customFormat="1" x14ac:dyDescent="0.3">
      <c r="A1421" s="275"/>
      <c r="B1421" s="275"/>
      <c r="C1421" s="86"/>
      <c r="D1421" s="70"/>
      <c r="E1421" s="110"/>
      <c r="F1421" s="72"/>
      <c r="G1421" s="116"/>
      <c r="H1421" s="116"/>
    </row>
    <row r="1422" spans="1:8" s="33" customFormat="1" x14ac:dyDescent="0.3">
      <c r="A1422" s="275"/>
      <c r="B1422" s="275"/>
      <c r="C1422" s="86"/>
      <c r="D1422" s="70"/>
      <c r="E1422" s="110"/>
      <c r="F1422" s="72"/>
      <c r="G1422" s="116"/>
      <c r="H1422" s="116"/>
    </row>
    <row r="1423" spans="1:8" s="33" customFormat="1" x14ac:dyDescent="0.3">
      <c r="A1423" s="275"/>
      <c r="B1423" s="275"/>
      <c r="C1423" s="86"/>
      <c r="D1423" s="70"/>
      <c r="E1423" s="110"/>
      <c r="F1423" s="72"/>
      <c r="G1423" s="116"/>
      <c r="H1423" s="116"/>
    </row>
    <row r="1424" spans="1:8" s="33" customFormat="1" x14ac:dyDescent="0.3">
      <c r="A1424" s="275"/>
      <c r="B1424" s="275"/>
      <c r="C1424" s="86"/>
      <c r="D1424" s="70"/>
      <c r="E1424" s="110"/>
      <c r="F1424" s="72"/>
      <c r="G1424" s="116"/>
      <c r="H1424" s="116"/>
    </row>
    <row r="1425" spans="1:8" s="33" customFormat="1" x14ac:dyDescent="0.3">
      <c r="A1425" s="275"/>
      <c r="B1425" s="275"/>
      <c r="C1425" s="86"/>
      <c r="D1425" s="70"/>
      <c r="E1425" s="110"/>
      <c r="F1425" s="72"/>
      <c r="G1425" s="116"/>
      <c r="H1425" s="116"/>
    </row>
    <row r="1426" spans="1:8" s="33" customFormat="1" x14ac:dyDescent="0.3">
      <c r="A1426" s="275"/>
      <c r="B1426" s="275"/>
      <c r="C1426" s="86"/>
      <c r="D1426" s="70"/>
      <c r="E1426" s="110"/>
      <c r="F1426" s="72"/>
      <c r="G1426" s="116"/>
      <c r="H1426" s="116"/>
    </row>
    <row r="1427" spans="1:8" s="33" customFormat="1" x14ac:dyDescent="0.3">
      <c r="A1427" s="275"/>
      <c r="B1427" s="275"/>
      <c r="C1427" s="86"/>
      <c r="D1427" s="70"/>
      <c r="E1427" s="110"/>
      <c r="F1427" s="72"/>
      <c r="G1427" s="116"/>
      <c r="H1427" s="116"/>
    </row>
    <row r="1428" spans="1:8" s="33" customFormat="1" x14ac:dyDescent="0.3">
      <c r="A1428" s="275"/>
      <c r="B1428" s="275"/>
      <c r="C1428" s="86"/>
      <c r="D1428" s="70"/>
      <c r="E1428" s="110"/>
      <c r="F1428" s="72"/>
      <c r="G1428" s="116"/>
      <c r="H1428" s="116"/>
    </row>
    <row r="1429" spans="1:8" s="33" customFormat="1" x14ac:dyDescent="0.3">
      <c r="A1429" s="275"/>
      <c r="B1429" s="275"/>
      <c r="C1429" s="86"/>
      <c r="D1429" s="70"/>
      <c r="E1429" s="110"/>
      <c r="F1429" s="72"/>
      <c r="G1429" s="116"/>
      <c r="H1429" s="116"/>
    </row>
    <row r="1430" spans="1:8" s="33" customFormat="1" x14ac:dyDescent="0.3">
      <c r="A1430" s="275"/>
      <c r="B1430" s="275"/>
      <c r="C1430" s="86"/>
      <c r="D1430" s="70"/>
      <c r="E1430" s="110"/>
      <c r="F1430" s="72"/>
      <c r="G1430" s="116"/>
      <c r="H1430" s="116"/>
    </row>
    <row r="1431" spans="1:8" s="33" customFormat="1" x14ac:dyDescent="0.3">
      <c r="A1431" s="275"/>
      <c r="B1431" s="275"/>
      <c r="C1431" s="86"/>
      <c r="D1431" s="70"/>
      <c r="E1431" s="110"/>
      <c r="F1431" s="72"/>
      <c r="G1431" s="116"/>
      <c r="H1431" s="116"/>
    </row>
    <row r="1432" spans="1:8" s="33" customFormat="1" x14ac:dyDescent="0.3">
      <c r="A1432" s="275"/>
      <c r="B1432" s="275"/>
      <c r="C1432" s="86"/>
      <c r="D1432" s="70"/>
      <c r="E1432" s="110"/>
      <c r="F1432" s="72"/>
      <c r="G1432" s="116"/>
      <c r="H1432" s="116"/>
    </row>
    <row r="1433" spans="1:8" s="33" customFormat="1" x14ac:dyDescent="0.3">
      <c r="A1433" s="275"/>
      <c r="B1433" s="275"/>
      <c r="C1433" s="86"/>
      <c r="D1433" s="70"/>
      <c r="E1433" s="110"/>
      <c r="F1433" s="72"/>
      <c r="G1433" s="116"/>
      <c r="H1433" s="116"/>
    </row>
    <row r="1434" spans="1:8" s="33" customFormat="1" x14ac:dyDescent="0.3">
      <c r="A1434" s="275"/>
      <c r="B1434" s="275"/>
      <c r="C1434" s="86"/>
      <c r="D1434" s="70"/>
      <c r="E1434" s="110"/>
      <c r="F1434" s="72"/>
      <c r="G1434" s="116"/>
      <c r="H1434" s="116"/>
    </row>
    <row r="1435" spans="1:8" s="33" customFormat="1" x14ac:dyDescent="0.3">
      <c r="A1435" s="275"/>
      <c r="B1435" s="275"/>
      <c r="C1435" s="86"/>
      <c r="D1435" s="70"/>
      <c r="E1435" s="110"/>
      <c r="F1435" s="72"/>
      <c r="G1435" s="116"/>
      <c r="H1435" s="116"/>
    </row>
    <row r="1436" spans="1:8" s="33" customFormat="1" x14ac:dyDescent="0.3">
      <c r="A1436" s="275"/>
      <c r="B1436" s="275"/>
      <c r="C1436" s="86"/>
      <c r="D1436" s="70"/>
      <c r="E1436" s="110"/>
      <c r="F1436" s="72"/>
      <c r="G1436" s="116"/>
      <c r="H1436" s="116"/>
    </row>
    <row r="1437" spans="1:8" s="33" customFormat="1" x14ac:dyDescent="0.3">
      <c r="A1437" s="275"/>
      <c r="B1437" s="275"/>
      <c r="C1437" s="86"/>
      <c r="D1437" s="70"/>
      <c r="E1437" s="110"/>
      <c r="F1437" s="72"/>
      <c r="G1437" s="116"/>
      <c r="H1437" s="116"/>
    </row>
    <row r="1438" spans="1:8" s="33" customFormat="1" x14ac:dyDescent="0.3">
      <c r="A1438" s="275"/>
      <c r="B1438" s="275"/>
      <c r="C1438" s="86"/>
      <c r="D1438" s="70"/>
      <c r="E1438" s="110"/>
      <c r="F1438" s="72"/>
      <c r="G1438" s="116"/>
      <c r="H1438" s="116"/>
    </row>
    <row r="1439" spans="1:8" s="33" customFormat="1" x14ac:dyDescent="0.3">
      <c r="A1439" s="275"/>
      <c r="B1439" s="275"/>
      <c r="C1439" s="86"/>
      <c r="D1439" s="70"/>
      <c r="E1439" s="110"/>
      <c r="F1439" s="72"/>
      <c r="G1439" s="116"/>
      <c r="H1439" s="116"/>
    </row>
    <row r="1440" spans="1:8" s="33" customFormat="1" x14ac:dyDescent="0.3">
      <c r="A1440" s="275"/>
      <c r="B1440" s="275"/>
      <c r="C1440" s="86"/>
      <c r="D1440" s="70"/>
      <c r="E1440" s="110"/>
      <c r="F1440" s="72"/>
      <c r="G1440" s="116"/>
      <c r="H1440" s="116"/>
    </row>
    <row r="1441" spans="1:8" s="33" customFormat="1" x14ac:dyDescent="0.3">
      <c r="A1441" s="275"/>
      <c r="B1441" s="275"/>
      <c r="C1441" s="86"/>
      <c r="D1441" s="70"/>
      <c r="E1441" s="110"/>
      <c r="F1441" s="72"/>
      <c r="G1441" s="116"/>
      <c r="H1441" s="116"/>
    </row>
    <row r="1442" spans="1:8" s="33" customFormat="1" x14ac:dyDescent="0.3">
      <c r="A1442" s="275"/>
      <c r="B1442" s="275"/>
      <c r="C1442" s="86"/>
      <c r="D1442" s="70"/>
      <c r="E1442" s="110"/>
      <c r="F1442" s="72"/>
      <c r="G1442" s="116"/>
      <c r="H1442" s="116"/>
    </row>
    <row r="1443" spans="1:8" s="33" customFormat="1" x14ac:dyDescent="0.3">
      <c r="A1443" s="275"/>
      <c r="B1443" s="275"/>
      <c r="C1443" s="86"/>
      <c r="D1443" s="70"/>
      <c r="E1443" s="110"/>
      <c r="F1443" s="72"/>
      <c r="G1443" s="116"/>
      <c r="H1443" s="116"/>
    </row>
    <row r="1444" spans="1:8" s="33" customFormat="1" x14ac:dyDescent="0.3">
      <c r="A1444" s="275"/>
      <c r="B1444" s="275"/>
      <c r="C1444" s="86"/>
      <c r="D1444" s="70"/>
      <c r="E1444" s="110"/>
      <c r="F1444" s="72"/>
      <c r="G1444" s="116"/>
      <c r="H1444" s="116"/>
    </row>
    <row r="1445" spans="1:8" s="33" customFormat="1" x14ac:dyDescent="0.3">
      <c r="A1445" s="275"/>
      <c r="B1445" s="275"/>
      <c r="C1445" s="86"/>
      <c r="D1445" s="70"/>
      <c r="E1445" s="110"/>
      <c r="F1445" s="72"/>
      <c r="G1445" s="116"/>
      <c r="H1445" s="116"/>
    </row>
    <row r="1446" spans="1:8" s="33" customFormat="1" x14ac:dyDescent="0.3">
      <c r="A1446" s="275"/>
      <c r="B1446" s="275"/>
      <c r="C1446" s="86"/>
      <c r="D1446" s="70"/>
      <c r="E1446" s="110"/>
      <c r="F1446" s="72"/>
      <c r="G1446" s="116"/>
      <c r="H1446" s="116"/>
    </row>
    <row r="1447" spans="1:8" s="33" customFormat="1" x14ac:dyDescent="0.3">
      <c r="A1447" s="275"/>
      <c r="B1447" s="275"/>
      <c r="C1447" s="86"/>
      <c r="D1447" s="70"/>
      <c r="E1447" s="110"/>
      <c r="F1447" s="72"/>
      <c r="G1447" s="116"/>
      <c r="H1447" s="116"/>
    </row>
    <row r="1448" spans="1:8" s="33" customFormat="1" x14ac:dyDescent="0.3">
      <c r="A1448" s="275"/>
      <c r="B1448" s="275"/>
      <c r="C1448" s="86"/>
      <c r="D1448" s="70"/>
      <c r="E1448" s="110"/>
      <c r="F1448" s="72"/>
      <c r="G1448" s="116"/>
      <c r="H1448" s="116"/>
    </row>
    <row r="1449" spans="1:8" s="33" customFormat="1" x14ac:dyDescent="0.3">
      <c r="A1449" s="275"/>
      <c r="B1449" s="275"/>
      <c r="C1449" s="86"/>
      <c r="D1449" s="70"/>
      <c r="E1449" s="110"/>
      <c r="F1449" s="72"/>
      <c r="G1449" s="116"/>
      <c r="H1449" s="116"/>
    </row>
    <row r="1450" spans="1:8" s="33" customFormat="1" x14ac:dyDescent="0.3">
      <c r="A1450" s="275"/>
      <c r="B1450" s="275"/>
      <c r="C1450" s="86"/>
      <c r="D1450" s="70"/>
      <c r="E1450" s="110"/>
      <c r="F1450" s="72"/>
      <c r="G1450" s="116"/>
      <c r="H1450" s="116"/>
    </row>
    <row r="1451" spans="1:8" s="33" customFormat="1" x14ac:dyDescent="0.3">
      <c r="A1451" s="275"/>
      <c r="B1451" s="275"/>
      <c r="C1451" s="86"/>
      <c r="D1451" s="70"/>
      <c r="E1451" s="110"/>
      <c r="F1451" s="72"/>
      <c r="G1451" s="116"/>
      <c r="H1451" s="116"/>
    </row>
    <row r="1452" spans="1:8" s="33" customFormat="1" x14ac:dyDescent="0.3">
      <c r="A1452" s="275"/>
      <c r="B1452" s="275"/>
      <c r="C1452" s="86"/>
      <c r="D1452" s="70"/>
      <c r="E1452" s="110"/>
      <c r="F1452" s="72"/>
      <c r="G1452" s="116"/>
      <c r="H1452" s="116"/>
    </row>
    <row r="1453" spans="1:8" s="33" customFormat="1" x14ac:dyDescent="0.3">
      <c r="A1453" s="275"/>
      <c r="B1453" s="275"/>
      <c r="C1453" s="86"/>
      <c r="D1453" s="70"/>
      <c r="E1453" s="110"/>
      <c r="F1453" s="72"/>
      <c r="G1453" s="116"/>
      <c r="H1453" s="116"/>
    </row>
    <row r="1454" spans="1:8" s="33" customFormat="1" x14ac:dyDescent="0.3">
      <c r="A1454" s="275"/>
      <c r="B1454" s="275"/>
      <c r="C1454" s="86"/>
      <c r="D1454" s="70"/>
      <c r="E1454" s="110"/>
      <c r="F1454" s="72"/>
      <c r="G1454" s="116"/>
      <c r="H1454" s="116"/>
    </row>
    <row r="1455" spans="1:8" s="33" customFormat="1" x14ac:dyDescent="0.3">
      <c r="A1455" s="275"/>
      <c r="B1455" s="275"/>
      <c r="C1455" s="86"/>
      <c r="D1455" s="70"/>
      <c r="E1455" s="110"/>
      <c r="F1455" s="72"/>
      <c r="G1455" s="116"/>
      <c r="H1455" s="116"/>
    </row>
    <row r="1456" spans="1:8" s="33" customFormat="1" x14ac:dyDescent="0.3">
      <c r="A1456" s="275"/>
      <c r="B1456" s="275"/>
      <c r="C1456" s="86"/>
      <c r="D1456" s="70"/>
      <c r="E1456" s="110"/>
      <c r="F1456" s="72"/>
      <c r="G1456" s="116"/>
      <c r="H1456" s="116"/>
    </row>
    <row r="1457" spans="1:8" s="33" customFormat="1" x14ac:dyDescent="0.3">
      <c r="A1457" s="275"/>
      <c r="B1457" s="275"/>
      <c r="C1457" s="86"/>
      <c r="D1457" s="70"/>
      <c r="E1457" s="110"/>
      <c r="F1457" s="72"/>
      <c r="G1457" s="116"/>
      <c r="H1457" s="116"/>
    </row>
    <row r="1458" spans="1:8" s="33" customFormat="1" x14ac:dyDescent="0.3">
      <c r="A1458" s="275"/>
      <c r="B1458" s="275"/>
      <c r="C1458" s="86"/>
      <c r="D1458" s="70"/>
      <c r="E1458" s="110"/>
      <c r="F1458" s="72"/>
      <c r="G1458" s="116"/>
      <c r="H1458" s="116"/>
    </row>
    <row r="1459" spans="1:8" s="33" customFormat="1" x14ac:dyDescent="0.3">
      <c r="A1459" s="275"/>
      <c r="B1459" s="275"/>
      <c r="C1459" s="86"/>
      <c r="D1459" s="70"/>
      <c r="E1459" s="110"/>
      <c r="F1459" s="72"/>
      <c r="G1459" s="116"/>
      <c r="H1459" s="116"/>
    </row>
    <row r="1460" spans="1:8" s="33" customFormat="1" x14ac:dyDescent="0.3">
      <c r="A1460" s="275"/>
      <c r="B1460" s="275"/>
      <c r="C1460" s="86"/>
      <c r="D1460" s="70"/>
      <c r="E1460" s="110"/>
      <c r="F1460" s="72"/>
      <c r="G1460" s="116"/>
      <c r="H1460" s="116"/>
    </row>
    <row r="1461" spans="1:8" s="33" customFormat="1" x14ac:dyDescent="0.3">
      <c r="A1461" s="275"/>
      <c r="B1461" s="275"/>
      <c r="C1461" s="86"/>
      <c r="D1461" s="70"/>
      <c r="E1461" s="110"/>
      <c r="F1461" s="72"/>
      <c r="G1461" s="116"/>
      <c r="H1461" s="116"/>
    </row>
    <row r="1462" spans="1:8" s="33" customFormat="1" x14ac:dyDescent="0.3">
      <c r="A1462" s="275"/>
      <c r="B1462" s="275"/>
      <c r="C1462" s="86"/>
      <c r="D1462" s="70"/>
      <c r="E1462" s="110"/>
      <c r="F1462" s="72"/>
      <c r="G1462" s="116"/>
      <c r="H1462" s="116"/>
    </row>
    <row r="1463" spans="1:8" s="33" customFormat="1" x14ac:dyDescent="0.3">
      <c r="A1463" s="275"/>
      <c r="B1463" s="275"/>
      <c r="C1463" s="86"/>
      <c r="D1463" s="70"/>
      <c r="E1463" s="110"/>
      <c r="F1463" s="72"/>
      <c r="G1463" s="116"/>
      <c r="H1463" s="116"/>
    </row>
    <row r="1464" spans="1:8" s="33" customFormat="1" x14ac:dyDescent="0.3">
      <c r="A1464" s="275"/>
      <c r="B1464" s="275"/>
      <c r="C1464" s="86"/>
      <c r="D1464" s="70"/>
      <c r="E1464" s="110"/>
      <c r="F1464" s="72"/>
      <c r="G1464" s="116"/>
      <c r="H1464" s="116"/>
    </row>
    <row r="1465" spans="1:8" s="33" customFormat="1" x14ac:dyDescent="0.3">
      <c r="A1465" s="275"/>
      <c r="B1465" s="275"/>
      <c r="C1465" s="86"/>
      <c r="D1465" s="70"/>
      <c r="E1465" s="110"/>
      <c r="F1465" s="72"/>
      <c r="G1465" s="116"/>
      <c r="H1465" s="116"/>
    </row>
    <row r="1466" spans="1:8" s="33" customFormat="1" x14ac:dyDescent="0.3">
      <c r="A1466" s="275"/>
      <c r="B1466" s="275"/>
      <c r="C1466" s="86"/>
      <c r="D1466" s="70"/>
      <c r="E1466" s="110"/>
      <c r="F1466" s="72"/>
      <c r="G1466" s="116"/>
      <c r="H1466" s="116"/>
    </row>
    <row r="1467" spans="1:8" s="33" customFormat="1" x14ac:dyDescent="0.3">
      <c r="A1467" s="275"/>
      <c r="B1467" s="275"/>
      <c r="C1467" s="86"/>
      <c r="D1467" s="70"/>
      <c r="E1467" s="110"/>
      <c r="F1467" s="72"/>
      <c r="G1467" s="116"/>
      <c r="H1467" s="116"/>
    </row>
    <row r="1468" spans="1:8" s="33" customFormat="1" x14ac:dyDescent="0.3">
      <c r="A1468" s="275"/>
      <c r="B1468" s="275"/>
      <c r="C1468" s="86"/>
      <c r="D1468" s="70"/>
      <c r="E1468" s="110"/>
      <c r="F1468" s="72"/>
      <c r="G1468" s="116"/>
      <c r="H1468" s="116"/>
    </row>
    <row r="1469" spans="1:8" s="33" customFormat="1" x14ac:dyDescent="0.3">
      <c r="A1469" s="275"/>
      <c r="B1469" s="275"/>
      <c r="C1469" s="86"/>
      <c r="D1469" s="70"/>
      <c r="E1469" s="110"/>
      <c r="F1469" s="72"/>
      <c r="G1469" s="116"/>
      <c r="H1469" s="116"/>
    </row>
    <row r="1470" spans="1:8" s="33" customFormat="1" x14ac:dyDescent="0.3">
      <c r="A1470" s="275"/>
      <c r="B1470" s="275"/>
      <c r="C1470" s="86"/>
      <c r="D1470" s="70"/>
      <c r="E1470" s="110"/>
      <c r="F1470" s="72"/>
      <c r="G1470" s="116"/>
      <c r="H1470" s="116"/>
    </row>
    <row r="1471" spans="1:8" s="33" customFormat="1" x14ac:dyDescent="0.3">
      <c r="A1471" s="275"/>
      <c r="B1471" s="275"/>
      <c r="C1471" s="86"/>
      <c r="D1471" s="70"/>
      <c r="E1471" s="110"/>
      <c r="F1471" s="72"/>
      <c r="G1471" s="116"/>
      <c r="H1471" s="116"/>
    </row>
    <row r="1472" spans="1:8" s="33" customFormat="1" x14ac:dyDescent="0.3">
      <c r="A1472" s="275"/>
      <c r="B1472" s="275"/>
      <c r="C1472" s="86"/>
      <c r="D1472" s="70"/>
      <c r="E1472" s="110"/>
      <c r="F1472" s="72"/>
      <c r="G1472" s="116"/>
      <c r="H1472" s="116"/>
    </row>
    <row r="1473" spans="1:8" s="33" customFormat="1" x14ac:dyDescent="0.3">
      <c r="A1473" s="275"/>
      <c r="B1473" s="275"/>
      <c r="C1473" s="86"/>
      <c r="D1473" s="70"/>
      <c r="E1473" s="110"/>
      <c r="F1473" s="72"/>
      <c r="G1473" s="116"/>
      <c r="H1473" s="116"/>
    </row>
    <row r="1474" spans="1:8" s="33" customFormat="1" x14ac:dyDescent="0.3">
      <c r="A1474" s="275"/>
      <c r="B1474" s="275"/>
      <c r="C1474" s="86"/>
      <c r="D1474" s="70"/>
      <c r="E1474" s="110"/>
      <c r="F1474" s="72"/>
      <c r="G1474" s="116"/>
      <c r="H1474" s="116"/>
    </row>
    <row r="1475" spans="1:8" s="33" customFormat="1" x14ac:dyDescent="0.3">
      <c r="A1475" s="275"/>
      <c r="B1475" s="275"/>
      <c r="C1475" s="86"/>
      <c r="D1475" s="70"/>
      <c r="E1475" s="110"/>
      <c r="F1475" s="72"/>
      <c r="G1475" s="116"/>
      <c r="H1475" s="116"/>
    </row>
    <row r="1476" spans="1:8" s="33" customFormat="1" x14ac:dyDescent="0.3">
      <c r="A1476" s="275"/>
      <c r="B1476" s="275"/>
      <c r="C1476" s="86"/>
      <c r="D1476" s="70"/>
      <c r="E1476" s="110"/>
      <c r="F1476" s="72"/>
      <c r="G1476" s="116"/>
      <c r="H1476" s="116"/>
    </row>
    <row r="1477" spans="1:8" s="33" customFormat="1" x14ac:dyDescent="0.3">
      <c r="A1477" s="275"/>
      <c r="B1477" s="275"/>
      <c r="C1477" s="86"/>
      <c r="D1477" s="70"/>
      <c r="E1477" s="110"/>
      <c r="F1477" s="72"/>
      <c r="G1477" s="116"/>
      <c r="H1477" s="116"/>
    </row>
    <row r="1478" spans="1:8" s="33" customFormat="1" x14ac:dyDescent="0.3">
      <c r="A1478" s="275"/>
      <c r="B1478" s="275"/>
      <c r="C1478" s="86"/>
      <c r="D1478" s="70"/>
      <c r="E1478" s="110"/>
      <c r="F1478" s="72"/>
      <c r="G1478" s="116"/>
      <c r="H1478" s="116"/>
    </row>
    <row r="1479" spans="1:8" s="33" customFormat="1" x14ac:dyDescent="0.3">
      <c r="A1479" s="275"/>
      <c r="B1479" s="275"/>
      <c r="C1479" s="86"/>
      <c r="D1479" s="70"/>
      <c r="E1479" s="110"/>
      <c r="F1479" s="72"/>
      <c r="G1479" s="116"/>
      <c r="H1479" s="116"/>
    </row>
    <row r="1480" spans="1:8" s="33" customFormat="1" x14ac:dyDescent="0.3">
      <c r="A1480" s="275"/>
      <c r="B1480" s="275"/>
      <c r="C1480" s="86"/>
      <c r="D1480" s="70"/>
      <c r="E1480" s="110"/>
      <c r="F1480" s="72"/>
      <c r="G1480" s="116"/>
      <c r="H1480" s="116"/>
    </row>
    <row r="1481" spans="1:8" s="33" customFormat="1" x14ac:dyDescent="0.3">
      <c r="A1481" s="275"/>
      <c r="B1481" s="275"/>
      <c r="C1481" s="86"/>
      <c r="D1481" s="70"/>
      <c r="E1481" s="110"/>
      <c r="F1481" s="72"/>
      <c r="G1481" s="116"/>
      <c r="H1481" s="116"/>
    </row>
    <row r="1482" spans="1:8" s="33" customFormat="1" x14ac:dyDescent="0.3">
      <c r="A1482" s="275"/>
      <c r="B1482" s="275"/>
      <c r="C1482" s="86"/>
      <c r="D1482" s="70"/>
      <c r="E1482" s="110"/>
      <c r="F1482" s="72"/>
      <c r="G1482" s="116"/>
      <c r="H1482" s="116"/>
    </row>
    <row r="1483" spans="1:8" s="33" customFormat="1" x14ac:dyDescent="0.3">
      <c r="A1483" s="275"/>
      <c r="B1483" s="275"/>
      <c r="C1483" s="86"/>
      <c r="D1483" s="70"/>
      <c r="E1483" s="110"/>
      <c r="F1483" s="72"/>
      <c r="G1483" s="116"/>
      <c r="H1483" s="116"/>
    </row>
    <row r="1484" spans="1:8" s="33" customFormat="1" x14ac:dyDescent="0.3">
      <c r="A1484" s="275"/>
      <c r="B1484" s="275"/>
      <c r="C1484" s="86"/>
      <c r="D1484" s="70"/>
      <c r="E1484" s="110"/>
      <c r="F1484" s="72"/>
      <c r="G1484" s="116"/>
      <c r="H1484" s="116"/>
    </row>
    <row r="1485" spans="1:8" s="33" customFormat="1" x14ac:dyDescent="0.3">
      <c r="A1485" s="275"/>
      <c r="B1485" s="275"/>
      <c r="C1485" s="86"/>
      <c r="D1485" s="70"/>
      <c r="E1485" s="110"/>
      <c r="F1485" s="72"/>
      <c r="G1485" s="116"/>
      <c r="H1485" s="116"/>
    </row>
    <row r="1486" spans="1:8" s="33" customFormat="1" x14ac:dyDescent="0.3">
      <c r="A1486" s="275"/>
      <c r="B1486" s="275"/>
      <c r="C1486" s="86"/>
      <c r="D1486" s="70"/>
      <c r="E1486" s="110"/>
      <c r="F1486" s="72"/>
      <c r="G1486" s="116"/>
      <c r="H1486" s="116"/>
    </row>
    <row r="1487" spans="1:8" s="33" customFormat="1" x14ac:dyDescent="0.3">
      <c r="A1487" s="275"/>
      <c r="B1487" s="275"/>
      <c r="C1487" s="86"/>
      <c r="D1487" s="70"/>
      <c r="E1487" s="110"/>
      <c r="F1487" s="72"/>
      <c r="G1487" s="116"/>
      <c r="H1487" s="116"/>
    </row>
    <row r="1488" spans="1:8" s="33" customFormat="1" x14ac:dyDescent="0.3">
      <c r="A1488" s="275"/>
      <c r="B1488" s="275"/>
      <c r="C1488" s="86"/>
      <c r="D1488" s="70"/>
      <c r="E1488" s="110"/>
      <c r="F1488" s="72"/>
      <c r="G1488" s="116"/>
      <c r="H1488" s="116"/>
    </row>
    <row r="1489" spans="1:8" s="33" customFormat="1" x14ac:dyDescent="0.3">
      <c r="A1489" s="275"/>
      <c r="B1489" s="275"/>
      <c r="C1489" s="86"/>
      <c r="D1489" s="70"/>
      <c r="E1489" s="110"/>
      <c r="F1489" s="72"/>
      <c r="G1489" s="116"/>
      <c r="H1489" s="116"/>
    </row>
    <row r="1490" spans="1:8" s="33" customFormat="1" x14ac:dyDescent="0.3">
      <c r="A1490" s="275"/>
      <c r="B1490" s="275"/>
      <c r="C1490" s="86"/>
      <c r="D1490" s="70"/>
      <c r="E1490" s="110"/>
      <c r="F1490" s="72"/>
      <c r="G1490" s="116"/>
      <c r="H1490" s="116"/>
    </row>
    <row r="1491" spans="1:8" s="33" customFormat="1" x14ac:dyDescent="0.3">
      <c r="A1491" s="275"/>
      <c r="B1491" s="275"/>
      <c r="C1491" s="86"/>
      <c r="D1491" s="70"/>
      <c r="E1491" s="110"/>
      <c r="F1491" s="72"/>
      <c r="G1491" s="116"/>
      <c r="H1491" s="116"/>
    </row>
    <row r="1492" spans="1:8" s="33" customFormat="1" x14ac:dyDescent="0.3">
      <c r="A1492" s="275"/>
      <c r="B1492" s="275"/>
      <c r="C1492" s="86"/>
      <c r="D1492" s="70"/>
      <c r="E1492" s="110"/>
      <c r="F1492" s="72"/>
      <c r="G1492" s="116"/>
      <c r="H1492" s="116"/>
    </row>
    <row r="1493" spans="1:8" s="33" customFormat="1" x14ac:dyDescent="0.3">
      <c r="A1493" s="275"/>
      <c r="B1493" s="275"/>
      <c r="C1493" s="86"/>
      <c r="D1493" s="70"/>
      <c r="E1493" s="110"/>
      <c r="F1493" s="72"/>
      <c r="G1493" s="116"/>
      <c r="H1493" s="116"/>
    </row>
    <row r="1494" spans="1:8" s="33" customFormat="1" x14ac:dyDescent="0.3">
      <c r="A1494" s="275"/>
      <c r="B1494" s="275"/>
      <c r="C1494" s="86"/>
      <c r="D1494" s="70"/>
      <c r="E1494" s="110"/>
      <c r="F1494" s="72"/>
      <c r="G1494" s="116"/>
      <c r="H1494" s="116"/>
    </row>
    <row r="1495" spans="1:8" s="33" customFormat="1" x14ac:dyDescent="0.3">
      <c r="A1495" s="275"/>
      <c r="B1495" s="275"/>
      <c r="C1495" s="86"/>
      <c r="D1495" s="70"/>
      <c r="E1495" s="110"/>
      <c r="F1495" s="72"/>
      <c r="G1495" s="116"/>
      <c r="H1495" s="116"/>
    </row>
    <row r="1496" spans="1:8" s="33" customFormat="1" x14ac:dyDescent="0.3">
      <c r="A1496" s="275"/>
      <c r="B1496" s="275"/>
      <c r="C1496" s="86"/>
      <c r="D1496" s="70"/>
      <c r="E1496" s="110"/>
      <c r="F1496" s="72"/>
      <c r="G1496" s="116"/>
      <c r="H1496" s="116"/>
    </row>
    <row r="1497" spans="1:8" s="33" customFormat="1" x14ac:dyDescent="0.3">
      <c r="A1497" s="275"/>
      <c r="B1497" s="275"/>
      <c r="C1497" s="86"/>
      <c r="D1497" s="70"/>
      <c r="E1497" s="110"/>
      <c r="F1497" s="72"/>
      <c r="G1497" s="116"/>
      <c r="H1497" s="116"/>
    </row>
    <row r="1498" spans="1:8" s="33" customFormat="1" x14ac:dyDescent="0.3">
      <c r="A1498" s="275"/>
      <c r="B1498" s="275"/>
      <c r="C1498" s="86"/>
      <c r="D1498" s="70"/>
      <c r="E1498" s="110"/>
      <c r="F1498" s="72"/>
      <c r="G1498" s="116"/>
      <c r="H1498" s="116"/>
    </row>
    <row r="1499" spans="1:8" s="33" customFormat="1" x14ac:dyDescent="0.3">
      <c r="A1499" s="275"/>
      <c r="B1499" s="275"/>
      <c r="C1499" s="86"/>
      <c r="D1499" s="70"/>
      <c r="E1499" s="110"/>
      <c r="F1499" s="72"/>
      <c r="G1499" s="116"/>
      <c r="H1499" s="116"/>
    </row>
    <row r="1500" spans="1:8" s="33" customFormat="1" x14ac:dyDescent="0.3">
      <c r="A1500" s="275"/>
      <c r="B1500" s="275"/>
      <c r="C1500" s="86"/>
      <c r="D1500" s="70"/>
      <c r="E1500" s="110"/>
      <c r="F1500" s="72"/>
      <c r="G1500" s="116"/>
      <c r="H1500" s="116"/>
    </row>
    <row r="1501" spans="1:8" s="33" customFormat="1" x14ac:dyDescent="0.3">
      <c r="A1501" s="275"/>
      <c r="B1501" s="275"/>
      <c r="C1501" s="86"/>
      <c r="D1501" s="70"/>
      <c r="E1501" s="110"/>
      <c r="F1501" s="72"/>
      <c r="G1501" s="116"/>
      <c r="H1501" s="116"/>
    </row>
    <row r="1502" spans="1:8" s="33" customFormat="1" x14ac:dyDescent="0.3">
      <c r="A1502" s="275"/>
      <c r="B1502" s="275"/>
      <c r="C1502" s="86"/>
      <c r="D1502" s="70"/>
      <c r="E1502" s="110"/>
      <c r="F1502" s="72"/>
      <c r="G1502" s="116"/>
      <c r="H1502" s="116"/>
    </row>
    <row r="1503" spans="1:8" s="33" customFormat="1" x14ac:dyDescent="0.3">
      <c r="A1503" s="275"/>
      <c r="B1503" s="275"/>
      <c r="C1503" s="86"/>
      <c r="D1503" s="70"/>
      <c r="E1503" s="110"/>
      <c r="F1503" s="72"/>
      <c r="G1503" s="116"/>
      <c r="H1503" s="116"/>
    </row>
    <row r="1504" spans="1:8" s="33" customFormat="1" x14ac:dyDescent="0.3">
      <c r="A1504" s="275"/>
      <c r="B1504" s="275"/>
      <c r="C1504" s="86"/>
      <c r="D1504" s="70"/>
      <c r="E1504" s="110"/>
      <c r="F1504" s="72"/>
      <c r="G1504" s="116"/>
      <c r="H1504" s="116"/>
    </row>
    <row r="1505" spans="1:8" s="33" customFormat="1" x14ac:dyDescent="0.3">
      <c r="A1505" s="275"/>
      <c r="B1505" s="275"/>
      <c r="C1505" s="86"/>
      <c r="D1505" s="70"/>
      <c r="E1505" s="110"/>
      <c r="F1505" s="72"/>
      <c r="G1505" s="116"/>
      <c r="H1505" s="116"/>
    </row>
    <row r="1506" spans="1:8" s="33" customFormat="1" x14ac:dyDescent="0.3">
      <c r="A1506" s="275"/>
      <c r="B1506" s="275"/>
      <c r="C1506" s="86"/>
      <c r="D1506" s="70"/>
      <c r="E1506" s="110"/>
      <c r="F1506" s="72"/>
      <c r="G1506" s="116"/>
      <c r="H1506" s="116"/>
    </row>
    <row r="1507" spans="1:8" s="33" customFormat="1" x14ac:dyDescent="0.3">
      <c r="A1507" s="275"/>
      <c r="B1507" s="275"/>
      <c r="C1507" s="86"/>
      <c r="D1507" s="70"/>
      <c r="E1507" s="110"/>
      <c r="F1507" s="72"/>
      <c r="G1507" s="116"/>
      <c r="H1507" s="116"/>
    </row>
    <row r="1508" spans="1:8" s="33" customFormat="1" x14ac:dyDescent="0.3">
      <c r="A1508" s="275"/>
      <c r="B1508" s="275"/>
      <c r="C1508" s="86"/>
      <c r="D1508" s="70"/>
      <c r="E1508" s="110"/>
      <c r="F1508" s="72"/>
      <c r="G1508" s="116"/>
      <c r="H1508" s="116"/>
    </row>
    <row r="1509" spans="1:8" s="33" customFormat="1" x14ac:dyDescent="0.3">
      <c r="A1509" s="275"/>
      <c r="B1509" s="275"/>
      <c r="C1509" s="86"/>
      <c r="D1509" s="70"/>
      <c r="E1509" s="110"/>
      <c r="F1509" s="72"/>
      <c r="G1509" s="116"/>
      <c r="H1509" s="116"/>
    </row>
    <row r="1510" spans="1:8" s="33" customFormat="1" x14ac:dyDescent="0.3">
      <c r="A1510" s="275"/>
      <c r="B1510" s="275"/>
      <c r="C1510" s="86"/>
      <c r="D1510" s="70"/>
      <c r="E1510" s="110"/>
      <c r="F1510" s="72"/>
      <c r="G1510" s="116"/>
      <c r="H1510" s="116"/>
    </row>
    <row r="1511" spans="1:8" s="33" customFormat="1" x14ac:dyDescent="0.3">
      <c r="A1511" s="275"/>
      <c r="B1511" s="275"/>
      <c r="C1511" s="86"/>
      <c r="D1511" s="70"/>
      <c r="E1511" s="110"/>
      <c r="F1511" s="72"/>
      <c r="G1511" s="116"/>
      <c r="H1511" s="116"/>
    </row>
    <row r="1512" spans="1:8" s="33" customFormat="1" x14ac:dyDescent="0.3">
      <c r="A1512" s="275"/>
      <c r="B1512" s="275"/>
      <c r="C1512" s="86"/>
      <c r="D1512" s="70"/>
      <c r="E1512" s="110"/>
      <c r="F1512" s="72"/>
      <c r="G1512" s="116"/>
      <c r="H1512" s="116"/>
    </row>
    <row r="1513" spans="1:8" s="33" customFormat="1" x14ac:dyDescent="0.3">
      <c r="A1513" s="275"/>
      <c r="B1513" s="275"/>
      <c r="C1513" s="86"/>
      <c r="D1513" s="70"/>
      <c r="E1513" s="110"/>
      <c r="F1513" s="72"/>
      <c r="G1513" s="116"/>
      <c r="H1513" s="116"/>
    </row>
    <row r="1514" spans="1:8" s="33" customFormat="1" x14ac:dyDescent="0.3">
      <c r="A1514" s="275"/>
      <c r="B1514" s="275"/>
      <c r="C1514" s="86"/>
      <c r="D1514" s="70"/>
      <c r="E1514" s="110"/>
      <c r="F1514" s="72"/>
      <c r="G1514" s="116"/>
      <c r="H1514" s="116"/>
    </row>
    <row r="1515" spans="1:8" s="33" customFormat="1" x14ac:dyDescent="0.3">
      <c r="A1515" s="275"/>
      <c r="B1515" s="275"/>
      <c r="C1515" s="86"/>
      <c r="D1515" s="70"/>
      <c r="E1515" s="110"/>
      <c r="F1515" s="72"/>
      <c r="G1515" s="116"/>
      <c r="H1515" s="116"/>
    </row>
    <row r="1516" spans="1:8" s="33" customFormat="1" x14ac:dyDescent="0.3">
      <c r="A1516" s="275"/>
      <c r="B1516" s="275"/>
      <c r="C1516" s="86"/>
      <c r="D1516" s="70"/>
      <c r="E1516" s="110"/>
      <c r="F1516" s="72"/>
      <c r="G1516" s="116"/>
      <c r="H1516" s="116"/>
    </row>
    <row r="1517" spans="1:8" s="33" customFormat="1" x14ac:dyDescent="0.3">
      <c r="A1517" s="275"/>
      <c r="B1517" s="275"/>
      <c r="C1517" s="86"/>
      <c r="D1517" s="70"/>
      <c r="E1517" s="110"/>
      <c r="F1517" s="72"/>
      <c r="G1517" s="116"/>
      <c r="H1517" s="116"/>
    </row>
    <row r="1518" spans="1:8" s="33" customFormat="1" x14ac:dyDescent="0.3">
      <c r="A1518" s="275"/>
      <c r="B1518" s="275"/>
      <c r="C1518" s="86"/>
      <c r="D1518" s="70"/>
      <c r="E1518" s="110"/>
      <c r="F1518" s="72"/>
      <c r="G1518" s="116"/>
      <c r="H1518" s="116"/>
    </row>
    <row r="1519" spans="1:8" s="33" customFormat="1" x14ac:dyDescent="0.3">
      <c r="A1519" s="275"/>
      <c r="B1519" s="275"/>
      <c r="C1519" s="86"/>
      <c r="D1519" s="70"/>
      <c r="E1519" s="110"/>
      <c r="F1519" s="72"/>
      <c r="G1519" s="116"/>
      <c r="H1519" s="116"/>
    </row>
    <row r="1520" spans="1:8" s="33" customFormat="1" x14ac:dyDescent="0.3">
      <c r="A1520" s="275"/>
      <c r="B1520" s="275"/>
      <c r="C1520" s="86"/>
      <c r="D1520" s="70"/>
      <c r="E1520" s="110"/>
      <c r="F1520" s="72"/>
      <c r="G1520" s="116"/>
      <c r="H1520" s="116"/>
    </row>
    <row r="1521" spans="1:8" s="33" customFormat="1" x14ac:dyDescent="0.3">
      <c r="A1521" s="275"/>
      <c r="B1521" s="275"/>
      <c r="C1521" s="86"/>
      <c r="D1521" s="70"/>
      <c r="E1521" s="110"/>
      <c r="F1521" s="72"/>
      <c r="G1521" s="116"/>
      <c r="H1521" s="116"/>
    </row>
    <row r="1522" spans="1:8" s="33" customFormat="1" x14ac:dyDescent="0.3">
      <c r="A1522" s="275"/>
      <c r="B1522" s="275"/>
      <c r="C1522" s="86"/>
      <c r="D1522" s="70"/>
      <c r="E1522" s="110"/>
      <c r="F1522" s="72"/>
      <c r="G1522" s="116"/>
      <c r="H1522" s="116"/>
    </row>
    <row r="1523" spans="1:8" s="33" customFormat="1" x14ac:dyDescent="0.3">
      <c r="A1523" s="275"/>
      <c r="B1523" s="275"/>
      <c r="C1523" s="86"/>
      <c r="D1523" s="70"/>
      <c r="E1523" s="110"/>
      <c r="F1523" s="72"/>
      <c r="G1523" s="116"/>
      <c r="H1523" s="116"/>
    </row>
    <row r="1524" spans="1:8" s="33" customFormat="1" x14ac:dyDescent="0.3">
      <c r="A1524" s="275"/>
      <c r="B1524" s="275"/>
      <c r="C1524" s="86"/>
      <c r="D1524" s="70"/>
      <c r="E1524" s="110"/>
      <c r="F1524" s="72"/>
      <c r="G1524" s="116"/>
      <c r="H1524" s="116"/>
    </row>
    <row r="1525" spans="1:8" s="33" customFormat="1" x14ac:dyDescent="0.3">
      <c r="A1525" s="275"/>
      <c r="B1525" s="275"/>
      <c r="C1525" s="86"/>
      <c r="D1525" s="70"/>
      <c r="E1525" s="110"/>
      <c r="F1525" s="72"/>
      <c r="G1525" s="116"/>
      <c r="H1525" s="116"/>
    </row>
    <row r="1526" spans="1:8" s="33" customFormat="1" x14ac:dyDescent="0.3">
      <c r="A1526" s="275"/>
      <c r="B1526" s="275"/>
      <c r="C1526" s="86"/>
      <c r="D1526" s="70"/>
      <c r="E1526" s="110"/>
      <c r="F1526" s="72"/>
      <c r="G1526" s="116"/>
      <c r="H1526" s="116"/>
    </row>
    <row r="1527" spans="1:8" s="33" customFormat="1" x14ac:dyDescent="0.3">
      <c r="A1527" s="275"/>
      <c r="B1527" s="275"/>
      <c r="C1527" s="86"/>
      <c r="D1527" s="70"/>
      <c r="E1527" s="110"/>
      <c r="F1527" s="72"/>
      <c r="G1527" s="116"/>
      <c r="H1527" s="116"/>
    </row>
    <row r="1528" spans="1:8" s="33" customFormat="1" x14ac:dyDescent="0.3">
      <c r="A1528" s="275"/>
      <c r="B1528" s="275"/>
      <c r="C1528" s="86"/>
      <c r="D1528" s="70"/>
      <c r="E1528" s="110"/>
      <c r="F1528" s="72"/>
      <c r="G1528" s="116"/>
      <c r="H1528" s="116"/>
    </row>
    <row r="1529" spans="1:8" s="33" customFormat="1" x14ac:dyDescent="0.3">
      <c r="A1529" s="275"/>
      <c r="B1529" s="275"/>
      <c r="C1529" s="86"/>
      <c r="D1529" s="70"/>
      <c r="E1529" s="110"/>
      <c r="F1529" s="72"/>
      <c r="G1529" s="116"/>
      <c r="H1529" s="116"/>
    </row>
    <row r="1530" spans="1:8" s="33" customFormat="1" x14ac:dyDescent="0.3">
      <c r="A1530" s="275"/>
      <c r="B1530" s="275"/>
      <c r="C1530" s="86"/>
      <c r="D1530" s="70"/>
      <c r="E1530" s="110"/>
      <c r="F1530" s="72"/>
      <c r="G1530" s="116"/>
      <c r="H1530" s="116"/>
    </row>
    <row r="1531" spans="1:8" s="33" customFormat="1" x14ac:dyDescent="0.3">
      <c r="A1531" s="275"/>
      <c r="B1531" s="275"/>
      <c r="C1531" s="86"/>
      <c r="D1531" s="70"/>
      <c r="E1531" s="110"/>
      <c r="F1531" s="72"/>
      <c r="G1531" s="116"/>
      <c r="H1531" s="116"/>
    </row>
    <row r="1532" spans="1:8" s="33" customFormat="1" x14ac:dyDescent="0.3">
      <c r="A1532" s="275"/>
      <c r="B1532" s="275"/>
      <c r="C1532" s="86"/>
      <c r="D1532" s="70"/>
      <c r="E1532" s="110"/>
      <c r="F1532" s="72"/>
      <c r="G1532" s="116"/>
      <c r="H1532" s="116"/>
    </row>
    <row r="1533" spans="1:8" s="33" customFormat="1" x14ac:dyDescent="0.3">
      <c r="A1533" s="275"/>
      <c r="B1533" s="275"/>
      <c r="C1533" s="86"/>
      <c r="D1533" s="70"/>
      <c r="E1533" s="110"/>
      <c r="F1533" s="72"/>
      <c r="G1533" s="116"/>
      <c r="H1533" s="116"/>
    </row>
    <row r="1534" spans="1:8" s="33" customFormat="1" x14ac:dyDescent="0.3">
      <c r="A1534" s="275"/>
      <c r="B1534" s="275"/>
      <c r="C1534" s="86"/>
      <c r="D1534" s="70"/>
      <c r="E1534" s="110"/>
      <c r="F1534" s="72"/>
      <c r="G1534" s="116"/>
      <c r="H1534" s="116"/>
    </row>
    <row r="1535" spans="1:8" s="33" customFormat="1" x14ac:dyDescent="0.3">
      <c r="A1535" s="275"/>
      <c r="B1535" s="275"/>
      <c r="C1535" s="86"/>
      <c r="D1535" s="70"/>
      <c r="E1535" s="110"/>
      <c r="F1535" s="72"/>
      <c r="G1535" s="116"/>
      <c r="H1535" s="116"/>
    </row>
    <row r="1536" spans="1:8" s="33" customFormat="1" x14ac:dyDescent="0.3">
      <c r="A1536" s="275"/>
      <c r="B1536" s="275"/>
      <c r="C1536" s="86"/>
      <c r="D1536" s="70"/>
      <c r="E1536" s="110"/>
      <c r="F1536" s="72"/>
      <c r="G1536" s="116"/>
      <c r="H1536" s="116"/>
    </row>
    <row r="1537" spans="1:8" s="33" customFormat="1" x14ac:dyDescent="0.3">
      <c r="A1537" s="275"/>
      <c r="B1537" s="275"/>
      <c r="C1537" s="86"/>
      <c r="D1537" s="70"/>
      <c r="E1537" s="110"/>
      <c r="F1537" s="72"/>
      <c r="G1537" s="116"/>
      <c r="H1537" s="116"/>
    </row>
    <row r="1538" spans="1:8" s="33" customFormat="1" x14ac:dyDescent="0.3">
      <c r="A1538" s="275"/>
      <c r="B1538" s="275"/>
      <c r="C1538" s="86"/>
      <c r="D1538" s="70"/>
      <c r="E1538" s="110"/>
      <c r="F1538" s="72"/>
      <c r="G1538" s="116"/>
      <c r="H1538" s="116"/>
    </row>
    <row r="1539" spans="1:8" s="33" customFormat="1" x14ac:dyDescent="0.3">
      <c r="A1539" s="275"/>
      <c r="B1539" s="275"/>
      <c r="C1539" s="86"/>
      <c r="D1539" s="70"/>
      <c r="E1539" s="110"/>
      <c r="F1539" s="72"/>
      <c r="G1539" s="116"/>
      <c r="H1539" s="116"/>
    </row>
    <row r="1540" spans="1:8" s="33" customFormat="1" x14ac:dyDescent="0.3">
      <c r="A1540" s="275"/>
      <c r="B1540" s="275"/>
      <c r="C1540" s="86"/>
      <c r="D1540" s="70"/>
      <c r="E1540" s="110"/>
      <c r="F1540" s="72"/>
      <c r="G1540" s="116"/>
      <c r="H1540" s="116"/>
    </row>
    <row r="1541" spans="1:8" s="33" customFormat="1" x14ac:dyDescent="0.3">
      <c r="A1541" s="275"/>
      <c r="B1541" s="275"/>
      <c r="C1541" s="86"/>
      <c r="D1541" s="70"/>
      <c r="E1541" s="110"/>
      <c r="F1541" s="72"/>
      <c r="G1541" s="116"/>
      <c r="H1541" s="116"/>
    </row>
    <row r="1542" spans="1:8" s="33" customFormat="1" x14ac:dyDescent="0.3">
      <c r="A1542" s="275"/>
      <c r="B1542" s="275"/>
      <c r="C1542" s="86"/>
      <c r="D1542" s="70"/>
      <c r="E1542" s="110"/>
      <c r="F1542" s="72"/>
      <c r="G1542" s="116"/>
      <c r="H1542" s="116"/>
    </row>
    <row r="1543" spans="1:8" s="33" customFormat="1" x14ac:dyDescent="0.3">
      <c r="A1543" s="275"/>
      <c r="B1543" s="275"/>
      <c r="C1543" s="86"/>
      <c r="D1543" s="70"/>
      <c r="E1543" s="110"/>
      <c r="F1543" s="72"/>
      <c r="G1543" s="116"/>
      <c r="H1543" s="116"/>
    </row>
    <row r="1544" spans="1:8" s="33" customFormat="1" x14ac:dyDescent="0.3">
      <c r="A1544" s="275"/>
      <c r="B1544" s="275"/>
      <c r="C1544" s="86"/>
      <c r="D1544" s="70"/>
      <c r="E1544" s="110"/>
      <c r="F1544" s="72"/>
      <c r="G1544" s="116"/>
      <c r="H1544" s="116"/>
    </row>
    <row r="1545" spans="1:8" s="33" customFormat="1" x14ac:dyDescent="0.3">
      <c r="A1545" s="275"/>
      <c r="B1545" s="275"/>
      <c r="C1545" s="86"/>
      <c r="D1545" s="70"/>
      <c r="E1545" s="110"/>
      <c r="F1545" s="72"/>
      <c r="G1545" s="116"/>
      <c r="H1545" s="116"/>
    </row>
    <row r="1546" spans="1:8" s="33" customFormat="1" x14ac:dyDescent="0.3">
      <c r="A1546" s="275"/>
      <c r="B1546" s="275"/>
      <c r="C1546" s="86"/>
      <c r="D1546" s="70"/>
      <c r="E1546" s="110"/>
      <c r="F1546" s="72"/>
      <c r="G1546" s="116"/>
      <c r="H1546" s="116"/>
    </row>
    <row r="1547" spans="1:8" s="33" customFormat="1" x14ac:dyDescent="0.3">
      <c r="A1547" s="275"/>
      <c r="B1547" s="275"/>
      <c r="C1547" s="86"/>
      <c r="D1547" s="70"/>
      <c r="E1547" s="110"/>
      <c r="F1547" s="72"/>
      <c r="G1547" s="116"/>
      <c r="H1547" s="116"/>
    </row>
    <row r="1548" spans="1:8" s="33" customFormat="1" x14ac:dyDescent="0.3">
      <c r="A1548" s="275"/>
      <c r="B1548" s="275"/>
      <c r="C1548" s="86"/>
      <c r="D1548" s="70"/>
      <c r="E1548" s="110"/>
      <c r="F1548" s="72"/>
      <c r="G1548" s="116"/>
      <c r="H1548" s="116"/>
    </row>
    <row r="1549" spans="1:8" s="33" customFormat="1" x14ac:dyDescent="0.3">
      <c r="A1549" s="275"/>
      <c r="B1549" s="275"/>
      <c r="C1549" s="86"/>
      <c r="D1549" s="70"/>
      <c r="E1549" s="110"/>
      <c r="F1549" s="72"/>
      <c r="G1549" s="116"/>
      <c r="H1549" s="116"/>
    </row>
    <row r="1550" spans="1:8" s="33" customFormat="1" x14ac:dyDescent="0.3">
      <c r="A1550" s="275"/>
      <c r="B1550" s="275"/>
      <c r="C1550" s="86"/>
      <c r="D1550" s="70"/>
      <c r="E1550" s="110"/>
      <c r="F1550" s="72"/>
      <c r="G1550" s="116"/>
      <c r="H1550" s="116"/>
    </row>
    <row r="1551" spans="1:8" s="33" customFormat="1" x14ac:dyDescent="0.3">
      <c r="A1551" s="275"/>
      <c r="B1551" s="275"/>
      <c r="C1551" s="86"/>
      <c r="D1551" s="70"/>
      <c r="E1551" s="110"/>
      <c r="F1551" s="72"/>
      <c r="G1551" s="116"/>
      <c r="H1551" s="116"/>
    </row>
    <row r="1552" spans="1:8" s="33" customFormat="1" x14ac:dyDescent="0.3">
      <c r="A1552" s="275"/>
      <c r="B1552" s="275"/>
      <c r="C1552" s="86"/>
      <c r="D1552" s="70"/>
      <c r="E1552" s="110"/>
      <c r="F1552" s="72"/>
      <c r="G1552" s="116"/>
      <c r="H1552" s="116"/>
    </row>
    <row r="1553" spans="1:8" s="33" customFormat="1" x14ac:dyDescent="0.3">
      <c r="A1553" s="275"/>
      <c r="B1553" s="275"/>
      <c r="C1553" s="86"/>
      <c r="D1553" s="70"/>
      <c r="E1553" s="110"/>
      <c r="F1553" s="72"/>
      <c r="G1553" s="116"/>
      <c r="H1553" s="116"/>
    </row>
    <row r="1554" spans="1:8" s="33" customFormat="1" x14ac:dyDescent="0.3">
      <c r="A1554" s="275"/>
      <c r="B1554" s="275"/>
      <c r="C1554" s="86"/>
      <c r="D1554" s="70"/>
      <c r="E1554" s="110"/>
      <c r="F1554" s="72"/>
      <c r="G1554" s="116"/>
      <c r="H1554" s="116"/>
    </row>
    <row r="1555" spans="1:8" s="33" customFormat="1" x14ac:dyDescent="0.3">
      <c r="A1555" s="275"/>
      <c r="B1555" s="275"/>
      <c r="C1555" s="86"/>
      <c r="D1555" s="70"/>
      <c r="E1555" s="110"/>
      <c r="F1555" s="72"/>
      <c r="G1555" s="116"/>
      <c r="H1555" s="116"/>
    </row>
    <row r="1556" spans="1:8" s="33" customFormat="1" x14ac:dyDescent="0.3">
      <c r="A1556" s="275"/>
      <c r="B1556" s="275"/>
      <c r="C1556" s="86"/>
      <c r="D1556" s="70"/>
      <c r="E1556" s="110"/>
      <c r="F1556" s="72"/>
      <c r="G1556" s="116"/>
      <c r="H1556" s="116"/>
    </row>
    <row r="1557" spans="1:8" s="33" customFormat="1" x14ac:dyDescent="0.3">
      <c r="A1557" s="275"/>
      <c r="B1557" s="275"/>
      <c r="C1557" s="86"/>
      <c r="D1557" s="70"/>
      <c r="E1557" s="110"/>
      <c r="F1557" s="72"/>
      <c r="G1557" s="116"/>
      <c r="H1557" s="116"/>
    </row>
    <row r="1558" spans="1:8" s="33" customFormat="1" x14ac:dyDescent="0.3">
      <c r="A1558" s="275"/>
      <c r="B1558" s="275"/>
      <c r="C1558" s="86"/>
      <c r="D1558" s="70"/>
      <c r="E1558" s="110"/>
      <c r="F1558" s="72"/>
      <c r="G1558" s="116"/>
      <c r="H1558" s="116"/>
    </row>
    <row r="1559" spans="1:8" s="33" customFormat="1" x14ac:dyDescent="0.3">
      <c r="A1559" s="275"/>
      <c r="B1559" s="275"/>
      <c r="C1559" s="86"/>
      <c r="D1559" s="70"/>
      <c r="E1559" s="110"/>
      <c r="F1559" s="72"/>
      <c r="G1559" s="116"/>
      <c r="H1559" s="116"/>
    </row>
    <row r="1560" spans="1:8" s="33" customFormat="1" x14ac:dyDescent="0.3">
      <c r="A1560" s="275"/>
      <c r="B1560" s="275"/>
      <c r="C1560" s="86"/>
      <c r="D1560" s="70"/>
      <c r="E1560" s="110"/>
      <c r="F1560" s="72"/>
      <c r="G1560" s="116"/>
      <c r="H1560" s="116"/>
    </row>
    <row r="1561" spans="1:8" s="33" customFormat="1" x14ac:dyDescent="0.3">
      <c r="A1561" s="275"/>
      <c r="B1561" s="275"/>
      <c r="C1561" s="86"/>
      <c r="D1561" s="70"/>
      <c r="E1561" s="110"/>
      <c r="F1561" s="72"/>
      <c r="G1561" s="116"/>
      <c r="H1561" s="116"/>
    </row>
    <row r="1562" spans="1:8" s="33" customFormat="1" x14ac:dyDescent="0.3">
      <c r="A1562" s="275"/>
      <c r="B1562" s="275"/>
      <c r="C1562" s="86"/>
      <c r="D1562" s="70"/>
      <c r="E1562" s="110"/>
      <c r="F1562" s="72"/>
      <c r="G1562" s="116"/>
      <c r="H1562" s="116"/>
    </row>
    <row r="1563" spans="1:8" s="33" customFormat="1" x14ac:dyDescent="0.3">
      <c r="A1563" s="275"/>
      <c r="B1563" s="275"/>
      <c r="C1563" s="86"/>
      <c r="D1563" s="70"/>
      <c r="E1563" s="110"/>
      <c r="F1563" s="72"/>
      <c r="G1563" s="116"/>
      <c r="H1563" s="116"/>
    </row>
    <row r="1564" spans="1:8" s="33" customFormat="1" x14ac:dyDescent="0.3">
      <c r="A1564" s="275"/>
      <c r="B1564" s="275"/>
      <c r="C1564" s="86"/>
      <c r="D1564" s="70"/>
      <c r="E1564" s="110"/>
      <c r="F1564" s="72"/>
      <c r="G1564" s="116"/>
      <c r="H1564" s="116"/>
    </row>
    <row r="1565" spans="1:8" s="33" customFormat="1" x14ac:dyDescent="0.3">
      <c r="A1565" s="275"/>
      <c r="B1565" s="275"/>
      <c r="C1565" s="86"/>
      <c r="D1565" s="70"/>
      <c r="E1565" s="110"/>
      <c r="F1565" s="72"/>
      <c r="G1565" s="116"/>
      <c r="H1565" s="116"/>
    </row>
    <row r="1566" spans="1:8" s="33" customFormat="1" x14ac:dyDescent="0.3">
      <c r="A1566" s="275"/>
      <c r="B1566" s="275"/>
      <c r="C1566" s="86"/>
      <c r="D1566" s="70"/>
      <c r="E1566" s="110"/>
      <c r="F1566" s="72"/>
      <c r="G1566" s="116"/>
      <c r="H1566" s="116"/>
    </row>
    <row r="1567" spans="1:8" s="33" customFormat="1" x14ac:dyDescent="0.3">
      <c r="A1567" s="275"/>
      <c r="B1567" s="275"/>
      <c r="C1567" s="86"/>
      <c r="D1567" s="70"/>
      <c r="E1567" s="110"/>
      <c r="F1567" s="72"/>
      <c r="G1567" s="116"/>
      <c r="H1567" s="116"/>
    </row>
    <row r="1568" spans="1:8" s="33" customFormat="1" x14ac:dyDescent="0.3">
      <c r="A1568" s="275"/>
      <c r="B1568" s="275"/>
      <c r="C1568" s="86"/>
      <c r="D1568" s="70"/>
      <c r="E1568" s="110"/>
      <c r="F1568" s="72"/>
      <c r="G1568" s="116"/>
      <c r="H1568" s="116"/>
    </row>
    <row r="1569" spans="1:8" s="33" customFormat="1" x14ac:dyDescent="0.3">
      <c r="A1569" s="275"/>
      <c r="B1569" s="275"/>
      <c r="C1569" s="86"/>
      <c r="D1569" s="70"/>
      <c r="E1569" s="110"/>
      <c r="F1569" s="72"/>
      <c r="G1569" s="116"/>
      <c r="H1569" s="116"/>
    </row>
    <row r="1570" spans="1:8" s="33" customFormat="1" x14ac:dyDescent="0.3">
      <c r="A1570" s="275"/>
      <c r="B1570" s="275"/>
      <c r="C1570" s="86"/>
      <c r="D1570" s="70"/>
      <c r="E1570" s="110"/>
      <c r="F1570" s="72"/>
      <c r="G1570" s="116"/>
      <c r="H1570" s="116"/>
    </row>
    <row r="1571" spans="1:8" s="33" customFormat="1" x14ac:dyDescent="0.3">
      <c r="A1571" s="275"/>
      <c r="B1571" s="275"/>
      <c r="C1571" s="86"/>
      <c r="D1571" s="70"/>
      <c r="E1571" s="110"/>
      <c r="F1571" s="72"/>
      <c r="G1571" s="116"/>
      <c r="H1571" s="116"/>
    </row>
    <row r="1572" spans="1:8" s="33" customFormat="1" x14ac:dyDescent="0.3">
      <c r="A1572" s="275"/>
      <c r="B1572" s="275"/>
      <c r="C1572" s="86"/>
      <c r="D1572" s="70"/>
      <c r="E1572" s="110"/>
      <c r="F1572" s="72"/>
      <c r="G1572" s="116"/>
      <c r="H1572" s="116"/>
    </row>
    <row r="1573" spans="1:8" s="33" customFormat="1" x14ac:dyDescent="0.3">
      <c r="A1573" s="275"/>
      <c r="B1573" s="275"/>
      <c r="C1573" s="86"/>
      <c r="D1573" s="70"/>
      <c r="E1573" s="110"/>
      <c r="F1573" s="72"/>
      <c r="G1573" s="116"/>
      <c r="H1573" s="116"/>
    </row>
    <row r="1574" spans="1:8" s="33" customFormat="1" x14ac:dyDescent="0.3">
      <c r="A1574" s="275"/>
      <c r="B1574" s="275"/>
      <c r="C1574" s="86"/>
      <c r="D1574" s="70"/>
      <c r="E1574" s="110"/>
      <c r="F1574" s="72"/>
      <c r="G1574" s="116"/>
      <c r="H1574" s="116"/>
    </row>
    <row r="1575" spans="1:8" s="33" customFormat="1" x14ac:dyDescent="0.3">
      <c r="A1575" s="275"/>
      <c r="B1575" s="275"/>
      <c r="C1575" s="86"/>
      <c r="D1575" s="70"/>
      <c r="E1575" s="110"/>
      <c r="F1575" s="72"/>
      <c r="G1575" s="116"/>
      <c r="H1575" s="116"/>
    </row>
    <row r="1576" spans="1:8" s="33" customFormat="1" x14ac:dyDescent="0.3">
      <c r="A1576" s="275"/>
      <c r="B1576" s="275"/>
      <c r="C1576" s="86"/>
      <c r="D1576" s="70"/>
      <c r="E1576" s="110"/>
      <c r="F1576" s="72"/>
      <c r="G1576" s="116"/>
      <c r="H1576" s="116"/>
    </row>
    <row r="1577" spans="1:8" s="33" customFormat="1" x14ac:dyDescent="0.3">
      <c r="A1577" s="275"/>
      <c r="B1577" s="275"/>
      <c r="C1577" s="86"/>
      <c r="D1577" s="70"/>
      <c r="E1577" s="110"/>
      <c r="F1577" s="72"/>
      <c r="G1577" s="116"/>
      <c r="H1577" s="116"/>
    </row>
    <row r="1578" spans="1:8" s="33" customFormat="1" x14ac:dyDescent="0.3">
      <c r="A1578" s="275"/>
      <c r="B1578" s="275"/>
      <c r="C1578" s="86"/>
      <c r="D1578" s="70"/>
      <c r="E1578" s="110"/>
      <c r="F1578" s="72"/>
      <c r="G1578" s="116"/>
      <c r="H1578" s="116"/>
    </row>
    <row r="1579" spans="1:8" s="33" customFormat="1" x14ac:dyDescent="0.3">
      <c r="A1579" s="275"/>
      <c r="B1579" s="275"/>
      <c r="C1579" s="86"/>
      <c r="D1579" s="70"/>
      <c r="E1579" s="110"/>
      <c r="F1579" s="72"/>
      <c r="G1579" s="116"/>
      <c r="H1579" s="116"/>
    </row>
    <row r="1580" spans="1:8" s="33" customFormat="1" x14ac:dyDescent="0.3">
      <c r="A1580" s="275"/>
      <c r="B1580" s="275"/>
      <c r="C1580" s="86"/>
      <c r="D1580" s="70"/>
      <c r="E1580" s="110"/>
      <c r="F1580" s="72"/>
      <c r="G1580" s="116"/>
      <c r="H1580" s="116"/>
    </row>
    <row r="1581" spans="1:8" s="33" customFormat="1" x14ac:dyDescent="0.3">
      <c r="A1581" s="275"/>
      <c r="B1581" s="275"/>
      <c r="C1581" s="86"/>
      <c r="D1581" s="70"/>
      <c r="E1581" s="110"/>
      <c r="F1581" s="72"/>
      <c r="G1581" s="116"/>
      <c r="H1581" s="116"/>
    </row>
    <row r="1582" spans="1:8" s="33" customFormat="1" x14ac:dyDescent="0.3">
      <c r="A1582" s="275"/>
      <c r="B1582" s="275"/>
      <c r="C1582" s="86"/>
      <c r="D1582" s="70"/>
      <c r="E1582" s="110"/>
      <c r="F1582" s="72"/>
      <c r="G1582" s="116"/>
      <c r="H1582" s="116"/>
    </row>
    <row r="1583" spans="1:8" s="33" customFormat="1" x14ac:dyDescent="0.3">
      <c r="A1583" s="275"/>
      <c r="B1583" s="275"/>
      <c r="C1583" s="86"/>
      <c r="D1583" s="70"/>
      <c r="E1583" s="110"/>
      <c r="F1583" s="72"/>
      <c r="G1583" s="116"/>
      <c r="H1583" s="116"/>
    </row>
    <row r="1584" spans="1:8" s="33" customFormat="1" x14ac:dyDescent="0.3">
      <c r="A1584" s="275"/>
      <c r="B1584" s="275"/>
      <c r="C1584" s="86"/>
      <c r="D1584" s="70"/>
      <c r="E1584" s="110"/>
      <c r="F1584" s="72"/>
      <c r="G1584" s="116"/>
      <c r="H1584" s="116"/>
    </row>
    <row r="1585" spans="1:8" s="33" customFormat="1" x14ac:dyDescent="0.3">
      <c r="A1585" s="275"/>
      <c r="B1585" s="275"/>
      <c r="C1585" s="86"/>
      <c r="D1585" s="70"/>
      <c r="E1585" s="110"/>
      <c r="F1585" s="72"/>
      <c r="G1585" s="116"/>
      <c r="H1585" s="116"/>
    </row>
    <row r="1586" spans="1:8" s="33" customFormat="1" x14ac:dyDescent="0.3">
      <c r="A1586" s="275"/>
      <c r="B1586" s="275"/>
      <c r="C1586" s="86"/>
      <c r="D1586" s="70"/>
      <c r="E1586" s="110"/>
      <c r="F1586" s="72"/>
      <c r="G1586" s="116"/>
      <c r="H1586" s="116"/>
    </row>
    <row r="1587" spans="1:8" s="33" customFormat="1" x14ac:dyDescent="0.3">
      <c r="A1587" s="275"/>
      <c r="B1587" s="275"/>
      <c r="C1587" s="86"/>
      <c r="D1587" s="70"/>
      <c r="E1587" s="110"/>
      <c r="F1587" s="72"/>
      <c r="G1587" s="116"/>
      <c r="H1587" s="116"/>
    </row>
    <row r="1588" spans="1:8" s="33" customFormat="1" x14ac:dyDescent="0.3">
      <c r="A1588" s="275"/>
      <c r="B1588" s="275"/>
      <c r="C1588" s="86"/>
      <c r="D1588" s="70"/>
      <c r="E1588" s="110"/>
      <c r="F1588" s="72"/>
      <c r="G1588" s="116"/>
      <c r="H1588" s="116"/>
    </row>
    <row r="1589" spans="1:8" s="33" customFormat="1" x14ac:dyDescent="0.3">
      <c r="A1589" s="275"/>
      <c r="B1589" s="275"/>
      <c r="C1589" s="86"/>
      <c r="D1589" s="70"/>
      <c r="E1589" s="110"/>
      <c r="F1589" s="72"/>
      <c r="G1589" s="116"/>
      <c r="H1589" s="116"/>
    </row>
    <row r="1590" spans="1:8" s="33" customFormat="1" x14ac:dyDescent="0.3">
      <c r="A1590" s="275"/>
      <c r="B1590" s="275"/>
      <c r="C1590" s="86"/>
      <c r="D1590" s="70"/>
      <c r="E1590" s="110"/>
      <c r="F1590" s="72"/>
      <c r="G1590" s="116"/>
      <c r="H1590" s="116"/>
    </row>
    <row r="1591" spans="1:8" s="33" customFormat="1" x14ac:dyDescent="0.3">
      <c r="A1591" s="275"/>
      <c r="B1591" s="275"/>
      <c r="C1591" s="86"/>
      <c r="D1591" s="70"/>
      <c r="E1591" s="110"/>
      <c r="F1591" s="72"/>
      <c r="G1591" s="116"/>
      <c r="H1591" s="116"/>
    </row>
    <row r="1592" spans="1:8" s="33" customFormat="1" x14ac:dyDescent="0.3">
      <c r="A1592" s="275"/>
      <c r="B1592" s="275"/>
      <c r="C1592" s="86"/>
      <c r="D1592" s="70"/>
      <c r="E1592" s="110"/>
      <c r="F1592" s="72"/>
      <c r="G1592" s="116"/>
      <c r="H1592" s="116"/>
    </row>
    <row r="1593" spans="1:8" s="33" customFormat="1" x14ac:dyDescent="0.3">
      <c r="A1593" s="275"/>
      <c r="B1593" s="275"/>
      <c r="C1593" s="86"/>
      <c r="D1593" s="70"/>
      <c r="E1593" s="110"/>
      <c r="F1593" s="72"/>
      <c r="G1593" s="116"/>
      <c r="H1593" s="116"/>
    </row>
    <row r="1594" spans="1:8" s="33" customFormat="1" x14ac:dyDescent="0.3">
      <c r="A1594" s="275"/>
      <c r="B1594" s="275"/>
      <c r="C1594" s="86"/>
      <c r="D1594" s="70"/>
      <c r="E1594" s="110"/>
      <c r="F1594" s="72"/>
      <c r="G1594" s="116"/>
      <c r="H1594" s="116"/>
    </row>
    <row r="1595" spans="1:8" s="33" customFormat="1" x14ac:dyDescent="0.3">
      <c r="A1595" s="275"/>
      <c r="B1595" s="275"/>
      <c r="C1595" s="86"/>
      <c r="D1595" s="70"/>
      <c r="E1595" s="110"/>
      <c r="F1595" s="72"/>
      <c r="G1595" s="116"/>
      <c r="H1595" s="116"/>
    </row>
    <row r="1596" spans="1:8" s="33" customFormat="1" x14ac:dyDescent="0.3">
      <c r="A1596" s="275"/>
      <c r="B1596" s="275"/>
      <c r="C1596" s="86"/>
      <c r="D1596" s="70"/>
      <c r="E1596" s="110"/>
      <c r="F1596" s="72"/>
      <c r="G1596" s="116"/>
      <c r="H1596" s="116"/>
    </row>
    <row r="1597" spans="1:8" s="33" customFormat="1" x14ac:dyDescent="0.3">
      <c r="A1597" s="275"/>
      <c r="B1597" s="275"/>
      <c r="C1597" s="86"/>
      <c r="D1597" s="70"/>
      <c r="E1597" s="110"/>
      <c r="F1597" s="72"/>
      <c r="G1597" s="116"/>
      <c r="H1597" s="116"/>
    </row>
    <row r="1598" spans="1:8" s="33" customFormat="1" x14ac:dyDescent="0.3">
      <c r="A1598" s="275"/>
      <c r="B1598" s="275"/>
      <c r="C1598" s="86"/>
      <c r="D1598" s="70"/>
      <c r="E1598" s="110"/>
      <c r="F1598" s="72"/>
      <c r="G1598" s="116"/>
      <c r="H1598" s="116"/>
    </row>
    <row r="1599" spans="1:8" s="33" customFormat="1" x14ac:dyDescent="0.3">
      <c r="A1599" s="275"/>
      <c r="B1599" s="275"/>
      <c r="C1599" s="86"/>
      <c r="D1599" s="70"/>
      <c r="E1599" s="110"/>
      <c r="F1599" s="72"/>
      <c r="G1599" s="116"/>
      <c r="H1599" s="116"/>
    </row>
    <row r="1600" spans="1:8" s="33" customFormat="1" x14ac:dyDescent="0.3">
      <c r="A1600" s="275"/>
      <c r="B1600" s="275"/>
      <c r="C1600" s="86"/>
      <c r="D1600" s="70"/>
      <c r="E1600" s="110"/>
      <c r="F1600" s="72"/>
      <c r="G1600" s="116"/>
      <c r="H1600" s="116"/>
    </row>
    <row r="1601" spans="1:8" s="33" customFormat="1" x14ac:dyDescent="0.3">
      <c r="A1601" s="275"/>
      <c r="B1601" s="275"/>
      <c r="C1601" s="86"/>
      <c r="D1601" s="70"/>
      <c r="E1601" s="110"/>
      <c r="F1601" s="72"/>
      <c r="G1601" s="116"/>
      <c r="H1601" s="116"/>
    </row>
    <row r="1602" spans="1:8" s="33" customFormat="1" x14ac:dyDescent="0.3">
      <c r="A1602" s="275"/>
      <c r="B1602" s="275"/>
      <c r="C1602" s="86"/>
      <c r="D1602" s="70"/>
      <c r="E1602" s="110"/>
      <c r="F1602" s="72"/>
      <c r="G1602" s="116"/>
      <c r="H1602" s="116"/>
    </row>
    <row r="1603" spans="1:8" s="33" customFormat="1" x14ac:dyDescent="0.3">
      <c r="A1603" s="275"/>
      <c r="B1603" s="275"/>
      <c r="C1603" s="86"/>
      <c r="D1603" s="70"/>
      <c r="E1603" s="110"/>
      <c r="F1603" s="72"/>
      <c r="G1603" s="116"/>
      <c r="H1603" s="116"/>
    </row>
    <row r="1604" spans="1:8" s="33" customFormat="1" x14ac:dyDescent="0.3">
      <c r="A1604" s="275"/>
      <c r="B1604" s="275"/>
      <c r="C1604" s="86"/>
      <c r="D1604" s="70"/>
      <c r="E1604" s="110"/>
      <c r="F1604" s="72"/>
      <c r="G1604" s="116"/>
      <c r="H1604" s="116"/>
    </row>
    <row r="1605" spans="1:8" s="33" customFormat="1" x14ac:dyDescent="0.3">
      <c r="A1605" s="275"/>
      <c r="B1605" s="275"/>
      <c r="C1605" s="86"/>
      <c r="D1605" s="70"/>
      <c r="E1605" s="110"/>
      <c r="F1605" s="72"/>
      <c r="G1605" s="116"/>
      <c r="H1605" s="116"/>
    </row>
    <row r="1606" spans="1:8" s="33" customFormat="1" x14ac:dyDescent="0.3">
      <c r="A1606" s="275"/>
      <c r="B1606" s="275"/>
      <c r="C1606" s="86"/>
      <c r="D1606" s="70"/>
      <c r="E1606" s="110"/>
      <c r="F1606" s="72"/>
      <c r="G1606" s="116"/>
      <c r="H1606" s="116"/>
    </row>
    <row r="1607" spans="1:8" s="33" customFormat="1" x14ac:dyDescent="0.3">
      <c r="A1607" s="275"/>
      <c r="B1607" s="275"/>
      <c r="C1607" s="86"/>
      <c r="D1607" s="70"/>
      <c r="E1607" s="110"/>
      <c r="F1607" s="72"/>
      <c r="G1607" s="116"/>
      <c r="H1607" s="116"/>
    </row>
    <row r="1608" spans="1:8" s="33" customFormat="1" x14ac:dyDescent="0.3">
      <c r="A1608" s="275"/>
      <c r="B1608" s="275"/>
      <c r="C1608" s="86"/>
      <c r="D1608" s="70"/>
      <c r="E1608" s="110"/>
      <c r="F1608" s="72"/>
      <c r="G1608" s="116"/>
      <c r="H1608" s="116"/>
    </row>
    <row r="1609" spans="1:8" s="33" customFormat="1" x14ac:dyDescent="0.3">
      <c r="A1609" s="275"/>
      <c r="B1609" s="275"/>
      <c r="C1609" s="86"/>
      <c r="D1609" s="70"/>
      <c r="E1609" s="110"/>
      <c r="F1609" s="72"/>
      <c r="G1609" s="116"/>
      <c r="H1609" s="116"/>
    </row>
    <row r="1610" spans="1:8" s="33" customFormat="1" x14ac:dyDescent="0.3">
      <c r="A1610" s="275"/>
      <c r="B1610" s="275"/>
      <c r="C1610" s="86"/>
      <c r="D1610" s="70"/>
      <c r="E1610" s="110"/>
      <c r="F1610" s="72"/>
      <c r="G1610" s="116"/>
      <c r="H1610" s="116"/>
    </row>
    <row r="1611" spans="1:8" s="33" customFormat="1" x14ac:dyDescent="0.3">
      <c r="A1611" s="275"/>
      <c r="B1611" s="275"/>
      <c r="C1611" s="86"/>
      <c r="D1611" s="70"/>
      <c r="E1611" s="110"/>
      <c r="F1611" s="72"/>
      <c r="G1611" s="116"/>
      <c r="H1611" s="116"/>
    </row>
    <row r="1612" spans="1:8" s="33" customFormat="1" x14ac:dyDescent="0.3">
      <c r="A1612" s="275"/>
      <c r="B1612" s="275"/>
      <c r="C1612" s="86"/>
      <c r="D1612" s="70"/>
      <c r="E1612" s="110"/>
      <c r="F1612" s="72"/>
      <c r="G1612" s="116"/>
      <c r="H1612" s="116"/>
    </row>
    <row r="1613" spans="1:8" s="33" customFormat="1" x14ac:dyDescent="0.3">
      <c r="A1613" s="275"/>
      <c r="B1613" s="275"/>
      <c r="C1613" s="86"/>
      <c r="D1613" s="70"/>
      <c r="E1613" s="110"/>
      <c r="F1613" s="72"/>
      <c r="G1613" s="116"/>
      <c r="H1613" s="116"/>
    </row>
    <row r="1614" spans="1:8" s="33" customFormat="1" x14ac:dyDescent="0.3">
      <c r="A1614" s="275"/>
      <c r="B1614" s="275"/>
      <c r="C1614" s="86"/>
      <c r="D1614" s="70"/>
      <c r="E1614" s="110"/>
      <c r="F1614" s="72"/>
      <c r="G1614" s="116"/>
      <c r="H1614" s="116"/>
    </row>
    <row r="1615" spans="1:8" s="33" customFormat="1" x14ac:dyDescent="0.3">
      <c r="A1615" s="275"/>
      <c r="B1615" s="275"/>
      <c r="C1615" s="86"/>
      <c r="D1615" s="70"/>
      <c r="E1615" s="110"/>
      <c r="F1615" s="72"/>
      <c r="G1615" s="116"/>
      <c r="H1615" s="116"/>
    </row>
    <row r="1616" spans="1:8" s="33" customFormat="1" x14ac:dyDescent="0.3">
      <c r="A1616" s="275"/>
      <c r="B1616" s="275"/>
      <c r="C1616" s="86"/>
      <c r="D1616" s="70"/>
      <c r="E1616" s="110"/>
      <c r="F1616" s="72"/>
      <c r="G1616" s="116"/>
      <c r="H1616" s="116"/>
    </row>
    <row r="1617" spans="1:8" s="33" customFormat="1" x14ac:dyDescent="0.3">
      <c r="A1617" s="275"/>
      <c r="B1617" s="275"/>
      <c r="C1617" s="86"/>
      <c r="D1617" s="70"/>
      <c r="E1617" s="110"/>
      <c r="F1617" s="72"/>
      <c r="G1617" s="116"/>
      <c r="H1617" s="116"/>
    </row>
    <row r="1618" spans="1:8" s="33" customFormat="1" x14ac:dyDescent="0.3">
      <c r="A1618" s="275"/>
      <c r="B1618" s="275"/>
      <c r="C1618" s="86"/>
      <c r="D1618" s="70"/>
      <c r="E1618" s="110"/>
      <c r="F1618" s="72"/>
      <c r="G1618" s="116"/>
      <c r="H1618" s="116"/>
    </row>
    <row r="1619" spans="1:8" s="33" customFormat="1" x14ac:dyDescent="0.3">
      <c r="A1619" s="275"/>
      <c r="B1619" s="275"/>
      <c r="C1619" s="86"/>
      <c r="D1619" s="70"/>
      <c r="E1619" s="110"/>
      <c r="F1619" s="72"/>
      <c r="G1619" s="116"/>
      <c r="H1619" s="116"/>
    </row>
    <row r="1620" spans="1:8" s="33" customFormat="1" x14ac:dyDescent="0.3">
      <c r="A1620" s="275"/>
      <c r="B1620" s="275"/>
      <c r="C1620" s="86"/>
      <c r="D1620" s="70"/>
      <c r="E1620" s="110"/>
      <c r="F1620" s="72"/>
      <c r="G1620" s="116"/>
      <c r="H1620" s="116"/>
    </row>
    <row r="1621" spans="1:8" s="33" customFormat="1" x14ac:dyDescent="0.3">
      <c r="A1621" s="275"/>
      <c r="B1621" s="275"/>
      <c r="C1621" s="86"/>
      <c r="D1621" s="70"/>
      <c r="E1621" s="110"/>
      <c r="F1621" s="72"/>
      <c r="G1621" s="116"/>
      <c r="H1621" s="116"/>
    </row>
    <row r="1622" spans="1:8" s="33" customFormat="1" x14ac:dyDescent="0.3">
      <c r="A1622" s="275"/>
      <c r="B1622" s="275"/>
      <c r="C1622" s="86"/>
      <c r="D1622" s="70"/>
      <c r="E1622" s="110"/>
      <c r="F1622" s="72"/>
      <c r="G1622" s="116"/>
      <c r="H1622" s="116"/>
    </row>
    <row r="1623" spans="1:8" s="33" customFormat="1" x14ac:dyDescent="0.3">
      <c r="A1623" s="275"/>
      <c r="B1623" s="275"/>
      <c r="C1623" s="86"/>
      <c r="D1623" s="70"/>
      <c r="E1623" s="110"/>
      <c r="F1623" s="72"/>
      <c r="G1623" s="116"/>
      <c r="H1623" s="116"/>
    </row>
    <row r="1624" spans="1:8" s="33" customFormat="1" x14ac:dyDescent="0.3">
      <c r="A1624" s="275"/>
      <c r="B1624" s="275"/>
      <c r="C1624" s="86"/>
      <c r="D1624" s="70"/>
      <c r="E1624" s="110"/>
      <c r="F1624" s="72"/>
      <c r="G1624" s="116"/>
      <c r="H1624" s="116"/>
    </row>
    <row r="1625" spans="1:8" s="33" customFormat="1" x14ac:dyDescent="0.3">
      <c r="A1625" s="275"/>
      <c r="B1625" s="275"/>
      <c r="C1625" s="86"/>
      <c r="D1625" s="70"/>
      <c r="E1625" s="110"/>
      <c r="F1625" s="72"/>
      <c r="G1625" s="116"/>
      <c r="H1625" s="116"/>
    </row>
    <row r="1626" spans="1:8" s="33" customFormat="1" x14ac:dyDescent="0.3">
      <c r="A1626" s="275"/>
      <c r="B1626" s="275"/>
      <c r="C1626" s="86"/>
      <c r="D1626" s="70"/>
      <c r="E1626" s="110"/>
      <c r="F1626" s="72"/>
      <c r="G1626" s="116"/>
      <c r="H1626" s="116"/>
    </row>
    <row r="1627" spans="1:8" s="33" customFormat="1" x14ac:dyDescent="0.3">
      <c r="A1627" s="275"/>
      <c r="B1627" s="275"/>
      <c r="C1627" s="86"/>
      <c r="D1627" s="70"/>
      <c r="E1627" s="110"/>
      <c r="F1627" s="72"/>
      <c r="G1627" s="116"/>
      <c r="H1627" s="116"/>
    </row>
    <row r="1628" spans="1:8" s="33" customFormat="1" x14ac:dyDescent="0.3">
      <c r="A1628" s="275"/>
      <c r="B1628" s="275"/>
      <c r="C1628" s="86"/>
      <c r="D1628" s="70"/>
      <c r="E1628" s="110"/>
      <c r="F1628" s="72"/>
      <c r="G1628" s="116"/>
      <c r="H1628" s="116"/>
    </row>
    <row r="1629" spans="1:8" s="33" customFormat="1" x14ac:dyDescent="0.3">
      <c r="A1629" s="275"/>
      <c r="B1629" s="275"/>
      <c r="C1629" s="86"/>
      <c r="D1629" s="70"/>
      <c r="E1629" s="110"/>
      <c r="F1629" s="72"/>
      <c r="G1629" s="116"/>
      <c r="H1629" s="116"/>
    </row>
    <row r="1630" spans="1:8" s="33" customFormat="1" x14ac:dyDescent="0.3">
      <c r="A1630" s="275"/>
      <c r="B1630" s="275"/>
      <c r="C1630" s="86"/>
      <c r="D1630" s="70"/>
      <c r="E1630" s="110"/>
      <c r="F1630" s="72"/>
      <c r="G1630" s="116"/>
      <c r="H1630" s="116"/>
    </row>
    <row r="1631" spans="1:8" s="33" customFormat="1" x14ac:dyDescent="0.3">
      <c r="A1631" s="275"/>
      <c r="B1631" s="275"/>
      <c r="C1631" s="86"/>
      <c r="D1631" s="70"/>
      <c r="E1631" s="110"/>
      <c r="F1631" s="72"/>
      <c r="G1631" s="116"/>
      <c r="H1631" s="116"/>
    </row>
    <row r="1632" spans="1:8" s="33" customFormat="1" x14ac:dyDescent="0.3">
      <c r="A1632" s="275"/>
      <c r="B1632" s="275"/>
      <c r="C1632" s="86"/>
      <c r="D1632" s="70"/>
      <c r="E1632" s="110"/>
      <c r="F1632" s="72"/>
      <c r="G1632" s="116"/>
      <c r="H1632" s="116"/>
    </row>
    <row r="1633" spans="1:8" s="33" customFormat="1" x14ac:dyDescent="0.3">
      <c r="A1633" s="275"/>
      <c r="B1633" s="275"/>
      <c r="C1633" s="86"/>
      <c r="D1633" s="70"/>
      <c r="E1633" s="110"/>
      <c r="F1633" s="72"/>
      <c r="G1633" s="116"/>
      <c r="H1633" s="116"/>
    </row>
    <row r="1634" spans="1:8" s="33" customFormat="1" x14ac:dyDescent="0.3">
      <c r="A1634" s="275"/>
      <c r="B1634" s="275"/>
      <c r="C1634" s="86"/>
      <c r="D1634" s="70"/>
      <c r="E1634" s="110"/>
      <c r="F1634" s="72"/>
      <c r="G1634" s="116"/>
      <c r="H1634" s="116"/>
    </row>
    <row r="1635" spans="1:8" s="33" customFormat="1" x14ac:dyDescent="0.3">
      <c r="A1635" s="275"/>
      <c r="B1635" s="275"/>
      <c r="C1635" s="86"/>
      <c r="D1635" s="70"/>
      <c r="E1635" s="110"/>
      <c r="F1635" s="72"/>
      <c r="G1635" s="116"/>
      <c r="H1635" s="116"/>
    </row>
    <row r="1636" spans="1:8" s="33" customFormat="1" x14ac:dyDescent="0.3">
      <c r="A1636" s="275"/>
      <c r="B1636" s="275"/>
      <c r="C1636" s="86"/>
      <c r="D1636" s="70"/>
      <c r="E1636" s="110"/>
      <c r="F1636" s="72"/>
      <c r="G1636" s="116"/>
      <c r="H1636" s="116"/>
    </row>
    <row r="1637" spans="1:8" s="33" customFormat="1" x14ac:dyDescent="0.3">
      <c r="A1637" s="275"/>
      <c r="B1637" s="275"/>
      <c r="C1637" s="86"/>
      <c r="D1637" s="70"/>
      <c r="E1637" s="110"/>
      <c r="F1637" s="72"/>
      <c r="G1637" s="116"/>
      <c r="H1637" s="116"/>
    </row>
    <row r="1638" spans="1:8" s="33" customFormat="1" x14ac:dyDescent="0.3">
      <c r="A1638" s="275"/>
      <c r="B1638" s="275"/>
      <c r="C1638" s="86"/>
      <c r="D1638" s="70"/>
      <c r="E1638" s="110"/>
      <c r="F1638" s="72"/>
      <c r="G1638" s="116"/>
      <c r="H1638" s="116"/>
    </row>
    <row r="1639" spans="1:8" s="33" customFormat="1" x14ac:dyDescent="0.3">
      <c r="A1639" s="275"/>
      <c r="B1639" s="275"/>
      <c r="C1639" s="86"/>
      <c r="D1639" s="70"/>
      <c r="E1639" s="110"/>
      <c r="F1639" s="72"/>
      <c r="G1639" s="116"/>
      <c r="H1639" s="116"/>
    </row>
    <row r="1640" spans="1:8" s="33" customFormat="1" x14ac:dyDescent="0.3">
      <c r="A1640" s="275"/>
      <c r="B1640" s="275"/>
      <c r="C1640" s="86"/>
      <c r="D1640" s="70"/>
      <c r="E1640" s="110"/>
      <c r="F1640" s="72"/>
      <c r="G1640" s="116"/>
      <c r="H1640" s="116"/>
    </row>
    <row r="1641" spans="1:8" s="33" customFormat="1" x14ac:dyDescent="0.3">
      <c r="A1641" s="275"/>
      <c r="B1641" s="275"/>
      <c r="C1641" s="86"/>
      <c r="D1641" s="70"/>
      <c r="E1641" s="110"/>
      <c r="F1641" s="72"/>
      <c r="G1641" s="116"/>
      <c r="H1641" s="116"/>
    </row>
    <row r="1642" spans="1:8" s="33" customFormat="1" x14ac:dyDescent="0.3">
      <c r="A1642" s="275"/>
      <c r="B1642" s="275"/>
      <c r="C1642" s="86"/>
      <c r="D1642" s="70"/>
      <c r="E1642" s="110"/>
      <c r="F1642" s="72"/>
      <c r="G1642" s="116"/>
      <c r="H1642" s="116"/>
    </row>
    <row r="1643" spans="1:8" s="33" customFormat="1" x14ac:dyDescent="0.3">
      <c r="A1643" s="275"/>
      <c r="B1643" s="275"/>
      <c r="C1643" s="86"/>
      <c r="D1643" s="70"/>
      <c r="E1643" s="110"/>
      <c r="F1643" s="72"/>
      <c r="G1643" s="116"/>
      <c r="H1643" s="116"/>
    </row>
    <row r="1644" spans="1:8" s="33" customFormat="1" x14ac:dyDescent="0.3">
      <c r="A1644" s="275"/>
      <c r="B1644" s="275"/>
      <c r="C1644" s="86"/>
      <c r="D1644" s="70"/>
      <c r="E1644" s="110"/>
      <c r="F1644" s="72"/>
      <c r="G1644" s="116"/>
      <c r="H1644" s="116"/>
    </row>
    <row r="1645" spans="1:8" s="33" customFormat="1" x14ac:dyDescent="0.3">
      <c r="A1645" s="275"/>
      <c r="B1645" s="275"/>
      <c r="C1645" s="86"/>
      <c r="D1645" s="70"/>
      <c r="E1645" s="110"/>
      <c r="F1645" s="72"/>
      <c r="G1645" s="116"/>
      <c r="H1645" s="116"/>
    </row>
    <row r="1646" spans="1:8" s="33" customFormat="1" x14ac:dyDescent="0.3">
      <c r="A1646" s="275"/>
      <c r="B1646" s="275"/>
      <c r="C1646" s="86"/>
      <c r="D1646" s="70"/>
      <c r="E1646" s="110"/>
      <c r="F1646" s="72"/>
      <c r="G1646" s="116"/>
      <c r="H1646" s="116"/>
    </row>
    <row r="1647" spans="1:8" s="33" customFormat="1" x14ac:dyDescent="0.3">
      <c r="A1647" s="275"/>
      <c r="B1647" s="275"/>
      <c r="C1647" s="86"/>
      <c r="D1647" s="70"/>
      <c r="E1647" s="110"/>
      <c r="F1647" s="72"/>
      <c r="G1647" s="116"/>
      <c r="H1647" s="116"/>
    </row>
    <row r="1648" spans="1:8" s="33" customFormat="1" x14ac:dyDescent="0.3">
      <c r="A1648" s="275"/>
      <c r="B1648" s="275"/>
      <c r="C1648" s="86"/>
      <c r="D1648" s="70"/>
      <c r="E1648" s="110"/>
      <c r="F1648" s="72"/>
      <c r="G1648" s="116"/>
      <c r="H1648" s="116"/>
    </row>
    <row r="1649" spans="1:8" s="33" customFormat="1" x14ac:dyDescent="0.3">
      <c r="A1649" s="275"/>
      <c r="B1649" s="275"/>
      <c r="C1649" s="86"/>
      <c r="D1649" s="70"/>
      <c r="E1649" s="110"/>
      <c r="F1649" s="72"/>
      <c r="G1649" s="116"/>
      <c r="H1649" s="116"/>
    </row>
    <row r="1650" spans="1:8" s="33" customFormat="1" x14ac:dyDescent="0.3">
      <c r="A1650" s="275"/>
      <c r="B1650" s="275"/>
      <c r="C1650" s="86"/>
      <c r="D1650" s="70"/>
      <c r="E1650" s="110"/>
      <c r="F1650" s="72"/>
      <c r="G1650" s="116"/>
      <c r="H1650" s="116"/>
    </row>
    <row r="1651" spans="1:8" s="33" customFormat="1" x14ac:dyDescent="0.3">
      <c r="A1651" s="275"/>
      <c r="B1651" s="275"/>
      <c r="C1651" s="86"/>
      <c r="D1651" s="70"/>
      <c r="E1651" s="110"/>
      <c r="F1651" s="72"/>
      <c r="G1651" s="116"/>
      <c r="H1651" s="116"/>
    </row>
    <row r="1652" spans="1:8" s="33" customFormat="1" x14ac:dyDescent="0.3">
      <c r="A1652" s="275"/>
      <c r="B1652" s="275"/>
      <c r="C1652" s="86"/>
      <c r="D1652" s="70"/>
      <c r="E1652" s="110"/>
      <c r="F1652" s="72"/>
      <c r="G1652" s="116"/>
      <c r="H1652" s="116"/>
    </row>
    <row r="1653" spans="1:8" s="33" customFormat="1" x14ac:dyDescent="0.3">
      <c r="A1653" s="275"/>
      <c r="B1653" s="275"/>
      <c r="C1653" s="86"/>
      <c r="D1653" s="70"/>
      <c r="E1653" s="110"/>
      <c r="F1653" s="72"/>
      <c r="G1653" s="116"/>
      <c r="H1653" s="116"/>
    </row>
    <row r="1654" spans="1:8" s="33" customFormat="1" x14ac:dyDescent="0.3">
      <c r="A1654" s="275"/>
      <c r="B1654" s="275"/>
      <c r="C1654" s="86"/>
      <c r="D1654" s="70"/>
      <c r="E1654" s="110"/>
      <c r="F1654" s="72"/>
      <c r="G1654" s="116"/>
      <c r="H1654" s="116"/>
    </row>
    <row r="1655" spans="1:8" s="33" customFormat="1" x14ac:dyDescent="0.3">
      <c r="A1655" s="275"/>
      <c r="B1655" s="275"/>
      <c r="C1655" s="86"/>
      <c r="D1655" s="70"/>
      <c r="E1655" s="110"/>
      <c r="F1655" s="72"/>
      <c r="G1655" s="116"/>
      <c r="H1655" s="116"/>
    </row>
    <row r="1656" spans="1:8" s="33" customFormat="1" x14ac:dyDescent="0.3">
      <c r="A1656" s="275"/>
      <c r="B1656" s="275"/>
      <c r="C1656" s="86"/>
      <c r="D1656" s="70"/>
      <c r="E1656" s="110"/>
      <c r="F1656" s="72"/>
      <c r="G1656" s="116"/>
      <c r="H1656" s="116"/>
    </row>
    <row r="1657" spans="1:8" s="33" customFormat="1" x14ac:dyDescent="0.3">
      <c r="A1657" s="275"/>
      <c r="B1657" s="275"/>
      <c r="C1657" s="86"/>
      <c r="D1657" s="70"/>
      <c r="E1657" s="110"/>
      <c r="F1657" s="72"/>
      <c r="G1657" s="116"/>
      <c r="H1657" s="116"/>
    </row>
    <row r="1658" spans="1:8" s="33" customFormat="1" x14ac:dyDescent="0.3">
      <c r="A1658" s="275"/>
      <c r="B1658" s="275"/>
      <c r="C1658" s="86"/>
      <c r="D1658" s="70"/>
      <c r="E1658" s="110"/>
      <c r="F1658" s="72"/>
      <c r="G1658" s="116"/>
      <c r="H1658" s="116"/>
    </row>
    <row r="1659" spans="1:8" s="33" customFormat="1" x14ac:dyDescent="0.3">
      <c r="A1659" s="275"/>
      <c r="B1659" s="275"/>
      <c r="C1659" s="86"/>
      <c r="D1659" s="70"/>
      <c r="E1659" s="110"/>
      <c r="F1659" s="72"/>
      <c r="G1659" s="116"/>
      <c r="H1659" s="116"/>
    </row>
    <row r="1660" spans="1:8" s="33" customFormat="1" x14ac:dyDescent="0.3">
      <c r="A1660" s="275"/>
      <c r="B1660" s="275"/>
      <c r="C1660" s="86"/>
      <c r="D1660" s="70"/>
      <c r="E1660" s="110"/>
      <c r="F1660" s="72"/>
      <c r="G1660" s="116"/>
      <c r="H1660" s="116"/>
    </row>
    <row r="1661" spans="1:8" s="33" customFormat="1" x14ac:dyDescent="0.3">
      <c r="A1661" s="275"/>
      <c r="B1661" s="275"/>
      <c r="C1661" s="86"/>
      <c r="D1661" s="70"/>
      <c r="E1661" s="110"/>
      <c r="F1661" s="72"/>
      <c r="G1661" s="116"/>
      <c r="H1661" s="116"/>
    </row>
    <row r="1662" spans="1:8" s="33" customFormat="1" x14ac:dyDescent="0.3">
      <c r="A1662" s="275"/>
      <c r="B1662" s="275"/>
      <c r="C1662" s="86"/>
      <c r="D1662" s="70"/>
      <c r="E1662" s="110"/>
      <c r="F1662" s="72"/>
      <c r="G1662" s="116"/>
      <c r="H1662" s="116"/>
    </row>
    <row r="1663" spans="1:8" s="33" customFormat="1" x14ac:dyDescent="0.3">
      <c r="A1663" s="275"/>
      <c r="B1663" s="275"/>
      <c r="C1663" s="86"/>
      <c r="D1663" s="70"/>
      <c r="E1663" s="110"/>
      <c r="F1663" s="72"/>
      <c r="G1663" s="116"/>
      <c r="H1663" s="116"/>
    </row>
    <row r="1664" spans="1:8" s="33" customFormat="1" x14ac:dyDescent="0.3">
      <c r="A1664" s="275"/>
      <c r="B1664" s="275"/>
      <c r="C1664" s="86"/>
      <c r="D1664" s="70"/>
      <c r="E1664" s="110"/>
      <c r="F1664" s="72"/>
      <c r="G1664" s="116"/>
      <c r="H1664" s="116"/>
    </row>
    <row r="1665" spans="1:8" s="33" customFormat="1" x14ac:dyDescent="0.3">
      <c r="A1665" s="275"/>
      <c r="B1665" s="275"/>
      <c r="C1665" s="86"/>
      <c r="D1665" s="70"/>
      <c r="E1665" s="110"/>
      <c r="F1665" s="72"/>
      <c r="G1665" s="116"/>
      <c r="H1665" s="116"/>
    </row>
    <row r="1666" spans="1:8" s="33" customFormat="1" x14ac:dyDescent="0.3">
      <c r="A1666" s="275"/>
      <c r="B1666" s="275"/>
      <c r="C1666" s="86"/>
      <c r="D1666" s="70"/>
      <c r="E1666" s="110"/>
      <c r="F1666" s="72"/>
      <c r="G1666" s="116"/>
      <c r="H1666" s="116"/>
    </row>
    <row r="1667" spans="1:8" s="33" customFormat="1" x14ac:dyDescent="0.3">
      <c r="A1667" s="275"/>
      <c r="B1667" s="275"/>
      <c r="C1667" s="86"/>
      <c r="D1667" s="70"/>
      <c r="E1667" s="110"/>
      <c r="F1667" s="72"/>
      <c r="G1667" s="116"/>
      <c r="H1667" s="116"/>
    </row>
    <row r="1668" spans="1:8" s="33" customFormat="1" x14ac:dyDescent="0.3">
      <c r="A1668" s="275"/>
      <c r="B1668" s="275"/>
      <c r="C1668" s="86"/>
      <c r="D1668" s="70"/>
      <c r="E1668" s="110"/>
      <c r="F1668" s="72"/>
      <c r="G1668" s="116"/>
      <c r="H1668" s="116"/>
    </row>
    <row r="1669" spans="1:8" s="33" customFormat="1" x14ac:dyDescent="0.3">
      <c r="A1669" s="275"/>
      <c r="B1669" s="275"/>
      <c r="C1669" s="86"/>
      <c r="D1669" s="70"/>
      <c r="E1669" s="110"/>
      <c r="F1669" s="72"/>
      <c r="G1669" s="116"/>
      <c r="H1669" s="116"/>
    </row>
    <row r="1670" spans="1:8" s="33" customFormat="1" x14ac:dyDescent="0.3">
      <c r="A1670" s="275"/>
      <c r="B1670" s="275"/>
      <c r="C1670" s="86"/>
      <c r="D1670" s="70"/>
      <c r="E1670" s="110"/>
      <c r="F1670" s="72"/>
      <c r="G1670" s="116"/>
      <c r="H1670" s="116"/>
    </row>
    <row r="1671" spans="1:8" s="33" customFormat="1" x14ac:dyDescent="0.3">
      <c r="A1671" s="275"/>
      <c r="B1671" s="275"/>
      <c r="C1671" s="86"/>
      <c r="D1671" s="70"/>
      <c r="E1671" s="110"/>
      <c r="F1671" s="72"/>
      <c r="G1671" s="116"/>
      <c r="H1671" s="116"/>
    </row>
    <row r="1672" spans="1:8" s="33" customFormat="1" x14ac:dyDescent="0.3">
      <c r="A1672" s="275"/>
      <c r="B1672" s="275"/>
      <c r="C1672" s="86"/>
      <c r="D1672" s="70"/>
      <c r="E1672" s="110"/>
      <c r="F1672" s="72"/>
      <c r="G1672" s="116"/>
      <c r="H1672" s="116"/>
    </row>
    <row r="1673" spans="1:8" s="33" customFormat="1" x14ac:dyDescent="0.3">
      <c r="A1673" s="275"/>
      <c r="B1673" s="275"/>
      <c r="C1673" s="86"/>
      <c r="D1673" s="70"/>
      <c r="E1673" s="110"/>
      <c r="F1673" s="72"/>
      <c r="G1673" s="116"/>
      <c r="H1673" s="116"/>
    </row>
    <row r="1674" spans="1:8" s="33" customFormat="1" x14ac:dyDescent="0.3">
      <c r="A1674" s="275"/>
      <c r="B1674" s="275"/>
      <c r="C1674" s="86"/>
      <c r="D1674" s="70"/>
      <c r="E1674" s="110"/>
      <c r="F1674" s="72"/>
      <c r="G1674" s="116"/>
      <c r="H1674" s="116"/>
    </row>
    <row r="1675" spans="1:8" s="33" customFormat="1" x14ac:dyDescent="0.3">
      <c r="A1675" s="275"/>
      <c r="B1675" s="275"/>
      <c r="C1675" s="86"/>
      <c r="D1675" s="70"/>
      <c r="E1675" s="110"/>
      <c r="F1675" s="72"/>
      <c r="G1675" s="116"/>
      <c r="H1675" s="116"/>
    </row>
    <row r="1676" spans="1:8" s="33" customFormat="1" x14ac:dyDescent="0.3">
      <c r="A1676" s="275"/>
      <c r="B1676" s="275"/>
      <c r="C1676" s="86"/>
      <c r="D1676" s="70"/>
      <c r="E1676" s="110"/>
      <c r="F1676" s="72"/>
      <c r="G1676" s="116"/>
      <c r="H1676" s="116"/>
    </row>
    <row r="1677" spans="1:8" s="33" customFormat="1" x14ac:dyDescent="0.3">
      <c r="A1677" s="275"/>
      <c r="B1677" s="275"/>
      <c r="C1677" s="86"/>
      <c r="D1677" s="70"/>
      <c r="E1677" s="110"/>
      <c r="F1677" s="72"/>
      <c r="G1677" s="116"/>
      <c r="H1677" s="116"/>
    </row>
    <row r="1678" spans="1:8" s="33" customFormat="1" x14ac:dyDescent="0.3">
      <c r="A1678" s="275"/>
      <c r="B1678" s="275"/>
      <c r="C1678" s="86"/>
      <c r="D1678" s="70"/>
      <c r="E1678" s="110"/>
      <c r="F1678" s="72"/>
      <c r="G1678" s="116"/>
      <c r="H1678" s="116"/>
    </row>
    <row r="1679" spans="1:8" s="33" customFormat="1" x14ac:dyDescent="0.3">
      <c r="A1679" s="275"/>
      <c r="B1679" s="275"/>
      <c r="C1679" s="86"/>
      <c r="D1679" s="70"/>
      <c r="E1679" s="110"/>
      <c r="F1679" s="72"/>
      <c r="G1679" s="116"/>
      <c r="H1679" s="116"/>
    </row>
    <row r="1680" spans="1:8" s="33" customFormat="1" x14ac:dyDescent="0.3">
      <c r="A1680" s="275"/>
      <c r="B1680" s="275"/>
      <c r="C1680" s="86"/>
      <c r="D1680" s="70"/>
      <c r="E1680" s="110"/>
      <c r="F1680" s="72"/>
      <c r="G1680" s="116"/>
      <c r="H1680" s="116"/>
    </row>
    <row r="1681" spans="1:8" s="33" customFormat="1" x14ac:dyDescent="0.3">
      <c r="A1681" s="275"/>
      <c r="B1681" s="275"/>
      <c r="C1681" s="86"/>
      <c r="D1681" s="70"/>
      <c r="E1681" s="110"/>
      <c r="F1681" s="72"/>
      <c r="G1681" s="116"/>
      <c r="H1681" s="116"/>
    </row>
    <row r="1682" spans="1:8" s="33" customFormat="1" x14ac:dyDescent="0.3">
      <c r="A1682" s="275"/>
      <c r="B1682" s="275"/>
      <c r="C1682" s="86"/>
      <c r="D1682" s="70"/>
      <c r="E1682" s="110"/>
      <c r="F1682" s="72"/>
      <c r="G1682" s="116"/>
      <c r="H1682" s="116"/>
    </row>
    <row r="1683" spans="1:8" s="33" customFormat="1" x14ac:dyDescent="0.3">
      <c r="A1683" s="275"/>
      <c r="B1683" s="275"/>
      <c r="C1683" s="86"/>
      <c r="D1683" s="70"/>
      <c r="E1683" s="110"/>
      <c r="F1683" s="72"/>
      <c r="G1683" s="116"/>
      <c r="H1683" s="116"/>
    </row>
    <row r="1684" spans="1:8" s="33" customFormat="1" x14ac:dyDescent="0.3">
      <c r="A1684" s="275"/>
      <c r="B1684" s="275"/>
      <c r="C1684" s="86"/>
      <c r="D1684" s="70"/>
      <c r="E1684" s="110"/>
      <c r="F1684" s="72"/>
      <c r="G1684" s="116"/>
      <c r="H1684" s="116"/>
    </row>
    <row r="1685" spans="1:8" s="33" customFormat="1" x14ac:dyDescent="0.3">
      <c r="A1685" s="275"/>
      <c r="B1685" s="275"/>
      <c r="C1685" s="86"/>
      <c r="D1685" s="70"/>
      <c r="E1685" s="110"/>
      <c r="F1685" s="72"/>
      <c r="G1685" s="116"/>
      <c r="H1685" s="116"/>
    </row>
    <row r="1686" spans="1:8" s="33" customFormat="1" x14ac:dyDescent="0.3">
      <c r="A1686" s="275"/>
      <c r="B1686" s="275"/>
      <c r="C1686" s="86"/>
      <c r="D1686" s="70"/>
      <c r="E1686" s="110"/>
      <c r="F1686" s="72"/>
      <c r="G1686" s="116"/>
      <c r="H1686" s="116"/>
    </row>
    <row r="1687" spans="1:8" s="33" customFormat="1" x14ac:dyDescent="0.3">
      <c r="A1687" s="275"/>
      <c r="B1687" s="275"/>
      <c r="C1687" s="86"/>
      <c r="D1687" s="70"/>
      <c r="E1687" s="110"/>
      <c r="F1687" s="72"/>
      <c r="G1687" s="116"/>
      <c r="H1687" s="116"/>
    </row>
    <row r="1688" spans="1:8" s="33" customFormat="1" x14ac:dyDescent="0.3">
      <c r="A1688" s="275"/>
      <c r="B1688" s="275"/>
      <c r="C1688" s="86"/>
      <c r="D1688" s="70"/>
      <c r="E1688" s="110"/>
      <c r="F1688" s="72"/>
      <c r="G1688" s="116"/>
      <c r="H1688" s="116"/>
    </row>
    <row r="1689" spans="1:8" s="33" customFormat="1" x14ac:dyDescent="0.3">
      <c r="A1689" s="275"/>
      <c r="B1689" s="275"/>
      <c r="C1689" s="86"/>
      <c r="D1689" s="70"/>
      <c r="E1689" s="110"/>
      <c r="F1689" s="72"/>
      <c r="G1689" s="116"/>
      <c r="H1689" s="116"/>
    </row>
    <row r="1690" spans="1:8" s="33" customFormat="1" x14ac:dyDescent="0.3">
      <c r="A1690" s="275"/>
      <c r="B1690" s="275"/>
      <c r="C1690" s="86"/>
      <c r="D1690" s="70"/>
      <c r="E1690" s="110"/>
      <c r="F1690" s="72"/>
      <c r="G1690" s="116"/>
      <c r="H1690" s="116"/>
    </row>
    <row r="1691" spans="1:8" s="33" customFormat="1" x14ac:dyDescent="0.3">
      <c r="A1691" s="275"/>
      <c r="B1691" s="275"/>
      <c r="C1691" s="86"/>
      <c r="D1691" s="70"/>
      <c r="E1691" s="110"/>
      <c r="F1691" s="72"/>
      <c r="G1691" s="116"/>
      <c r="H1691" s="116"/>
    </row>
    <row r="1692" spans="1:8" s="33" customFormat="1" x14ac:dyDescent="0.3">
      <c r="A1692" s="275"/>
      <c r="B1692" s="275"/>
      <c r="C1692" s="86"/>
      <c r="D1692" s="70"/>
      <c r="E1692" s="110"/>
      <c r="F1692" s="72"/>
      <c r="G1692" s="116"/>
      <c r="H1692" s="116"/>
    </row>
    <row r="1693" spans="1:8" s="33" customFormat="1" x14ac:dyDescent="0.3">
      <c r="A1693" s="275"/>
      <c r="B1693" s="275"/>
      <c r="C1693" s="86"/>
      <c r="D1693" s="70"/>
      <c r="E1693" s="110"/>
      <c r="F1693" s="72"/>
      <c r="G1693" s="116"/>
      <c r="H1693" s="116"/>
    </row>
    <row r="1694" spans="1:8" s="33" customFormat="1" x14ac:dyDescent="0.3">
      <c r="A1694" s="275"/>
      <c r="B1694" s="275"/>
      <c r="C1694" s="86"/>
      <c r="D1694" s="70"/>
      <c r="E1694" s="110"/>
      <c r="F1694" s="72"/>
      <c r="G1694" s="116"/>
      <c r="H1694" s="116"/>
    </row>
    <row r="1695" spans="1:8" s="33" customFormat="1" x14ac:dyDescent="0.3">
      <c r="A1695" s="275"/>
      <c r="B1695" s="275"/>
      <c r="C1695" s="86"/>
      <c r="D1695" s="70"/>
      <c r="E1695" s="110"/>
      <c r="F1695" s="72"/>
      <c r="G1695" s="116"/>
      <c r="H1695" s="116"/>
    </row>
    <row r="1696" spans="1:8" s="33" customFormat="1" x14ac:dyDescent="0.3">
      <c r="A1696" s="275"/>
      <c r="B1696" s="275"/>
      <c r="C1696" s="86"/>
      <c r="D1696" s="70"/>
      <c r="E1696" s="110"/>
      <c r="F1696" s="72"/>
      <c r="G1696" s="116"/>
      <c r="H1696" s="116"/>
    </row>
    <row r="1697" spans="1:8" s="33" customFormat="1" x14ac:dyDescent="0.3">
      <c r="A1697" s="275"/>
      <c r="B1697" s="275"/>
      <c r="C1697" s="86"/>
      <c r="D1697" s="70"/>
      <c r="E1697" s="110"/>
      <c r="F1697" s="72"/>
      <c r="G1697" s="116"/>
      <c r="H1697" s="116"/>
    </row>
    <row r="1698" spans="1:8" s="33" customFormat="1" x14ac:dyDescent="0.3">
      <c r="A1698" s="275"/>
      <c r="B1698" s="275"/>
      <c r="C1698" s="86"/>
      <c r="D1698" s="70"/>
      <c r="E1698" s="110"/>
      <c r="F1698" s="72"/>
      <c r="G1698" s="116"/>
      <c r="H1698" s="116"/>
    </row>
    <row r="1699" spans="1:8" s="33" customFormat="1" x14ac:dyDescent="0.3">
      <c r="A1699" s="275"/>
      <c r="B1699" s="275"/>
      <c r="C1699" s="86"/>
      <c r="D1699" s="70"/>
      <c r="E1699" s="110"/>
      <c r="F1699" s="72"/>
      <c r="G1699" s="116"/>
      <c r="H1699" s="116"/>
    </row>
    <row r="1700" spans="1:8" s="33" customFormat="1" x14ac:dyDescent="0.3">
      <c r="A1700" s="275"/>
      <c r="B1700" s="275"/>
      <c r="C1700" s="86"/>
      <c r="D1700" s="70"/>
      <c r="E1700" s="110"/>
      <c r="F1700" s="72"/>
      <c r="G1700" s="116"/>
      <c r="H1700" s="116"/>
    </row>
    <row r="1701" spans="1:8" s="33" customFormat="1" x14ac:dyDescent="0.3">
      <c r="A1701" s="275"/>
      <c r="B1701" s="275"/>
      <c r="C1701" s="86"/>
      <c r="D1701" s="70"/>
      <c r="E1701" s="110"/>
      <c r="F1701" s="72"/>
      <c r="G1701" s="116"/>
      <c r="H1701" s="116"/>
    </row>
    <row r="1702" spans="1:8" s="33" customFormat="1" x14ac:dyDescent="0.3">
      <c r="A1702" s="275"/>
      <c r="B1702" s="275"/>
      <c r="C1702" s="86"/>
      <c r="D1702" s="70"/>
      <c r="E1702" s="110"/>
      <c r="F1702" s="72"/>
      <c r="G1702" s="116"/>
      <c r="H1702" s="116"/>
    </row>
    <row r="1703" spans="1:8" s="33" customFormat="1" x14ac:dyDescent="0.3">
      <c r="A1703" s="275"/>
      <c r="B1703" s="275"/>
      <c r="C1703" s="86"/>
      <c r="D1703" s="70"/>
      <c r="E1703" s="110"/>
      <c r="F1703" s="72"/>
      <c r="G1703" s="116"/>
      <c r="H1703" s="116"/>
    </row>
    <row r="1704" spans="1:8" s="33" customFormat="1" x14ac:dyDescent="0.3">
      <c r="A1704" s="275"/>
      <c r="B1704" s="275"/>
      <c r="C1704" s="86"/>
      <c r="D1704" s="70"/>
      <c r="E1704" s="110"/>
      <c r="F1704" s="72"/>
      <c r="G1704" s="116"/>
      <c r="H1704" s="116"/>
    </row>
    <row r="1705" spans="1:8" s="33" customFormat="1" x14ac:dyDescent="0.3">
      <c r="A1705" s="275"/>
      <c r="B1705" s="275"/>
      <c r="C1705" s="86"/>
      <c r="D1705" s="70"/>
      <c r="E1705" s="110"/>
      <c r="F1705" s="72"/>
      <c r="G1705" s="116"/>
      <c r="H1705" s="116"/>
    </row>
    <row r="1706" spans="1:8" s="33" customFormat="1" x14ac:dyDescent="0.3">
      <c r="A1706" s="275"/>
      <c r="B1706" s="275"/>
      <c r="C1706" s="86"/>
      <c r="D1706" s="70"/>
      <c r="E1706" s="110"/>
      <c r="F1706" s="72"/>
      <c r="G1706" s="116"/>
      <c r="H1706" s="116"/>
    </row>
    <row r="1707" spans="1:8" s="33" customFormat="1" x14ac:dyDescent="0.3">
      <c r="A1707" s="275"/>
      <c r="B1707" s="275"/>
      <c r="C1707" s="86"/>
      <c r="D1707" s="70"/>
      <c r="E1707" s="110"/>
      <c r="F1707" s="72"/>
      <c r="G1707" s="116"/>
      <c r="H1707" s="116"/>
    </row>
    <row r="1708" spans="1:8" s="33" customFormat="1" x14ac:dyDescent="0.3">
      <c r="A1708" s="275"/>
      <c r="B1708" s="275"/>
      <c r="C1708" s="86"/>
      <c r="D1708" s="70"/>
      <c r="E1708" s="110"/>
      <c r="F1708" s="72"/>
      <c r="G1708" s="116"/>
      <c r="H1708" s="116"/>
    </row>
    <row r="1709" spans="1:8" s="33" customFormat="1" x14ac:dyDescent="0.3">
      <c r="A1709" s="275"/>
      <c r="B1709" s="275"/>
      <c r="C1709" s="86"/>
      <c r="D1709" s="70"/>
      <c r="E1709" s="110"/>
      <c r="F1709" s="72"/>
      <c r="G1709" s="116"/>
      <c r="H1709" s="116"/>
    </row>
    <row r="1710" spans="1:8" s="33" customFormat="1" x14ac:dyDescent="0.3">
      <c r="A1710" s="275"/>
      <c r="B1710" s="275"/>
      <c r="C1710" s="86"/>
      <c r="D1710" s="70"/>
      <c r="E1710" s="110"/>
      <c r="F1710" s="72"/>
      <c r="G1710" s="116"/>
      <c r="H1710" s="116"/>
    </row>
    <row r="1711" spans="1:8" s="33" customFormat="1" x14ac:dyDescent="0.3">
      <c r="A1711" s="275"/>
      <c r="B1711" s="275"/>
      <c r="C1711" s="86"/>
      <c r="D1711" s="70"/>
      <c r="E1711" s="110"/>
      <c r="F1711" s="72"/>
      <c r="G1711" s="116"/>
      <c r="H1711" s="116"/>
    </row>
    <row r="1712" spans="1:8" s="33" customFormat="1" x14ac:dyDescent="0.3">
      <c r="A1712" s="275"/>
      <c r="B1712" s="275"/>
      <c r="C1712" s="86"/>
      <c r="D1712" s="70"/>
      <c r="E1712" s="110"/>
      <c r="F1712" s="72"/>
      <c r="G1712" s="116"/>
      <c r="H1712" s="116"/>
    </row>
    <row r="1713" spans="1:8" s="33" customFormat="1" x14ac:dyDescent="0.3">
      <c r="A1713" s="275"/>
      <c r="B1713" s="275"/>
      <c r="C1713" s="86"/>
      <c r="D1713" s="70"/>
      <c r="E1713" s="110"/>
      <c r="F1713" s="72"/>
      <c r="G1713" s="116"/>
      <c r="H1713" s="116"/>
    </row>
    <row r="1714" spans="1:8" s="33" customFormat="1" x14ac:dyDescent="0.3">
      <c r="A1714" s="275"/>
      <c r="B1714" s="275"/>
      <c r="C1714" s="86"/>
      <c r="D1714" s="70"/>
      <c r="E1714" s="110"/>
      <c r="F1714" s="72"/>
      <c r="G1714" s="116"/>
      <c r="H1714" s="116"/>
    </row>
    <row r="1715" spans="1:8" s="33" customFormat="1" x14ac:dyDescent="0.3">
      <c r="A1715" s="275"/>
      <c r="B1715" s="275"/>
      <c r="C1715" s="86"/>
      <c r="D1715" s="70"/>
      <c r="E1715" s="110"/>
      <c r="F1715" s="72"/>
      <c r="G1715" s="116"/>
      <c r="H1715" s="116"/>
    </row>
    <row r="1716" spans="1:8" s="33" customFormat="1" x14ac:dyDescent="0.3">
      <c r="A1716" s="275"/>
      <c r="B1716" s="275"/>
      <c r="C1716" s="86"/>
      <c r="D1716" s="70"/>
      <c r="E1716" s="110"/>
      <c r="F1716" s="72"/>
      <c r="G1716" s="116"/>
      <c r="H1716" s="116"/>
    </row>
    <row r="1717" spans="1:8" s="33" customFormat="1" x14ac:dyDescent="0.3">
      <c r="A1717" s="275"/>
      <c r="B1717" s="275"/>
      <c r="C1717" s="86"/>
      <c r="D1717" s="70"/>
      <c r="E1717" s="110"/>
      <c r="F1717" s="72"/>
      <c r="G1717" s="116"/>
      <c r="H1717" s="116"/>
    </row>
    <row r="1718" spans="1:8" s="33" customFormat="1" x14ac:dyDescent="0.3">
      <c r="A1718" s="275"/>
      <c r="B1718" s="275"/>
      <c r="C1718" s="86"/>
      <c r="D1718" s="70"/>
      <c r="E1718" s="110"/>
      <c r="F1718" s="72"/>
      <c r="G1718" s="116"/>
      <c r="H1718" s="116"/>
    </row>
    <row r="1719" spans="1:8" s="33" customFormat="1" x14ac:dyDescent="0.3">
      <c r="A1719" s="275"/>
      <c r="B1719" s="275"/>
      <c r="C1719" s="86"/>
      <c r="D1719" s="70"/>
      <c r="E1719" s="110"/>
      <c r="F1719" s="72"/>
      <c r="G1719" s="116"/>
      <c r="H1719" s="116"/>
    </row>
    <row r="1720" spans="1:8" s="33" customFormat="1" x14ac:dyDescent="0.3">
      <c r="A1720" s="275"/>
      <c r="B1720" s="275"/>
      <c r="C1720" s="86"/>
      <c r="D1720" s="70"/>
      <c r="E1720" s="110"/>
      <c r="F1720" s="72"/>
      <c r="G1720" s="116"/>
      <c r="H1720" s="116"/>
    </row>
    <row r="1721" spans="1:8" s="33" customFormat="1" x14ac:dyDescent="0.3">
      <c r="A1721" s="275"/>
      <c r="B1721" s="275"/>
      <c r="C1721" s="86"/>
      <c r="D1721" s="70"/>
      <c r="E1721" s="110"/>
      <c r="F1721" s="72"/>
      <c r="G1721" s="116"/>
      <c r="H1721" s="116"/>
    </row>
    <row r="1722" spans="1:8" s="33" customFormat="1" x14ac:dyDescent="0.3">
      <c r="A1722" s="275"/>
      <c r="B1722" s="275"/>
      <c r="C1722" s="86"/>
      <c r="D1722" s="70"/>
      <c r="E1722" s="110"/>
      <c r="F1722" s="72"/>
      <c r="G1722" s="116"/>
      <c r="H1722" s="116"/>
    </row>
    <row r="1723" spans="1:8" s="33" customFormat="1" x14ac:dyDescent="0.3">
      <c r="A1723" s="275"/>
      <c r="B1723" s="275"/>
      <c r="C1723" s="86"/>
      <c r="D1723" s="70"/>
      <c r="E1723" s="110"/>
      <c r="F1723" s="72"/>
      <c r="G1723" s="116"/>
      <c r="H1723" s="116"/>
    </row>
    <row r="1724" spans="1:8" s="33" customFormat="1" x14ac:dyDescent="0.3">
      <c r="A1724" s="275"/>
      <c r="B1724" s="275"/>
      <c r="C1724" s="86"/>
      <c r="D1724" s="70"/>
      <c r="E1724" s="110"/>
      <c r="F1724" s="72"/>
      <c r="G1724" s="116"/>
      <c r="H1724" s="116"/>
    </row>
    <row r="1725" spans="1:8" s="33" customFormat="1" x14ac:dyDescent="0.3">
      <c r="A1725" s="275"/>
      <c r="B1725" s="275"/>
      <c r="C1725" s="86"/>
      <c r="D1725" s="70"/>
      <c r="E1725" s="110"/>
      <c r="F1725" s="72"/>
      <c r="G1725" s="116"/>
      <c r="H1725" s="116"/>
    </row>
    <row r="1726" spans="1:8" s="33" customFormat="1" x14ac:dyDescent="0.3">
      <c r="A1726" s="275"/>
      <c r="B1726" s="275"/>
      <c r="C1726" s="86"/>
      <c r="D1726" s="70"/>
      <c r="E1726" s="110"/>
      <c r="F1726" s="72"/>
      <c r="G1726" s="116"/>
      <c r="H1726" s="116"/>
    </row>
    <row r="1727" spans="1:8" s="33" customFormat="1" x14ac:dyDescent="0.3">
      <c r="A1727" s="275"/>
      <c r="B1727" s="275"/>
      <c r="C1727" s="86"/>
      <c r="D1727" s="70"/>
      <c r="E1727" s="110"/>
      <c r="F1727" s="72"/>
      <c r="G1727" s="116"/>
      <c r="H1727" s="116"/>
    </row>
    <row r="1728" spans="1:8" s="33" customFormat="1" x14ac:dyDescent="0.3">
      <c r="A1728" s="275"/>
      <c r="B1728" s="275"/>
      <c r="C1728" s="86"/>
      <c r="D1728" s="70"/>
      <c r="E1728" s="110"/>
      <c r="F1728" s="72"/>
      <c r="G1728" s="116"/>
      <c r="H1728" s="116"/>
    </row>
    <row r="1729" spans="1:8" s="33" customFormat="1" x14ac:dyDescent="0.3">
      <c r="A1729" s="275"/>
      <c r="B1729" s="275"/>
      <c r="C1729" s="86"/>
      <c r="D1729" s="70"/>
      <c r="E1729" s="110"/>
      <c r="F1729" s="72"/>
      <c r="G1729" s="116"/>
      <c r="H1729" s="116"/>
    </row>
    <row r="1730" spans="1:8" s="33" customFormat="1" x14ac:dyDescent="0.3">
      <c r="A1730" s="275"/>
      <c r="B1730" s="275"/>
      <c r="C1730" s="86"/>
      <c r="D1730" s="70"/>
      <c r="E1730" s="110"/>
      <c r="F1730" s="72"/>
      <c r="G1730" s="116"/>
      <c r="H1730" s="116"/>
    </row>
    <row r="1731" spans="1:8" s="33" customFormat="1" x14ac:dyDescent="0.3">
      <c r="A1731" s="275"/>
      <c r="B1731" s="275"/>
      <c r="C1731" s="86"/>
      <c r="D1731" s="70"/>
      <c r="E1731" s="110"/>
      <c r="F1731" s="72"/>
      <c r="G1731" s="116"/>
      <c r="H1731" s="116"/>
    </row>
    <row r="1732" spans="1:8" s="33" customFormat="1" x14ac:dyDescent="0.3">
      <c r="A1732" s="275"/>
      <c r="B1732" s="275"/>
      <c r="C1732" s="86"/>
      <c r="D1732" s="70"/>
      <c r="E1732" s="110"/>
      <c r="F1732" s="72"/>
      <c r="G1732" s="116"/>
      <c r="H1732" s="116"/>
    </row>
    <row r="1733" spans="1:8" s="33" customFormat="1" x14ac:dyDescent="0.3">
      <c r="A1733" s="275"/>
      <c r="B1733" s="275"/>
      <c r="C1733" s="86"/>
      <c r="D1733" s="70"/>
      <c r="E1733" s="110"/>
      <c r="F1733" s="72"/>
      <c r="G1733" s="116"/>
      <c r="H1733" s="116"/>
    </row>
    <row r="1734" spans="1:8" s="33" customFormat="1" x14ac:dyDescent="0.3">
      <c r="A1734" s="275"/>
      <c r="B1734" s="275"/>
      <c r="C1734" s="86"/>
      <c r="D1734" s="70"/>
      <c r="E1734" s="110"/>
      <c r="F1734" s="72"/>
      <c r="G1734" s="116"/>
      <c r="H1734" s="116"/>
    </row>
    <row r="1735" spans="1:8" s="33" customFormat="1" x14ac:dyDescent="0.3">
      <c r="A1735" s="275"/>
      <c r="B1735" s="275"/>
      <c r="C1735" s="86"/>
      <c r="D1735" s="70"/>
      <c r="E1735" s="110"/>
      <c r="F1735" s="72"/>
      <c r="G1735" s="116"/>
      <c r="H1735" s="116"/>
    </row>
    <row r="1736" spans="1:8" s="33" customFormat="1" x14ac:dyDescent="0.3">
      <c r="A1736" s="275"/>
      <c r="B1736" s="275"/>
      <c r="C1736" s="86"/>
      <c r="D1736" s="70"/>
      <c r="E1736" s="110"/>
      <c r="F1736" s="72"/>
      <c r="G1736" s="116"/>
      <c r="H1736" s="116"/>
    </row>
    <row r="1737" spans="1:8" s="33" customFormat="1" x14ac:dyDescent="0.3">
      <c r="A1737" s="275"/>
      <c r="B1737" s="275"/>
      <c r="C1737" s="86"/>
      <c r="D1737" s="70"/>
      <c r="E1737" s="110"/>
      <c r="F1737" s="72"/>
      <c r="G1737" s="116"/>
      <c r="H1737" s="116"/>
    </row>
    <row r="1738" spans="1:8" s="33" customFormat="1" x14ac:dyDescent="0.3">
      <c r="A1738" s="275"/>
      <c r="B1738" s="275"/>
      <c r="C1738" s="86"/>
      <c r="D1738" s="70"/>
      <c r="E1738" s="110"/>
      <c r="F1738" s="72"/>
      <c r="G1738" s="116"/>
      <c r="H1738" s="116"/>
    </row>
    <row r="1739" spans="1:8" s="33" customFormat="1" x14ac:dyDescent="0.3">
      <c r="A1739" s="275"/>
      <c r="B1739" s="275"/>
      <c r="C1739" s="86"/>
      <c r="D1739" s="70"/>
      <c r="E1739" s="110"/>
      <c r="F1739" s="72"/>
      <c r="G1739" s="116"/>
      <c r="H1739" s="116"/>
    </row>
    <row r="1740" spans="1:8" s="33" customFormat="1" x14ac:dyDescent="0.3">
      <c r="A1740" s="275"/>
      <c r="B1740" s="275"/>
      <c r="C1740" s="86"/>
      <c r="D1740" s="70"/>
      <c r="E1740" s="110"/>
      <c r="F1740" s="72"/>
      <c r="G1740" s="116"/>
      <c r="H1740" s="116"/>
    </row>
    <row r="1741" spans="1:8" s="33" customFormat="1" x14ac:dyDescent="0.3">
      <c r="A1741" s="275"/>
      <c r="B1741" s="275"/>
      <c r="C1741" s="86"/>
      <c r="D1741" s="70"/>
      <c r="E1741" s="110"/>
      <c r="F1741" s="72"/>
      <c r="G1741" s="116"/>
      <c r="H1741" s="116"/>
    </row>
    <row r="1742" spans="1:8" s="33" customFormat="1" x14ac:dyDescent="0.3">
      <c r="A1742" s="275"/>
      <c r="B1742" s="275"/>
      <c r="C1742" s="86"/>
      <c r="D1742" s="70"/>
      <c r="E1742" s="110"/>
      <c r="F1742" s="72"/>
      <c r="G1742" s="116"/>
      <c r="H1742" s="116"/>
    </row>
    <row r="1743" spans="1:8" s="33" customFormat="1" x14ac:dyDescent="0.3">
      <c r="A1743" s="275"/>
      <c r="B1743" s="275"/>
      <c r="C1743" s="86"/>
      <c r="D1743" s="70"/>
      <c r="E1743" s="110"/>
      <c r="F1743" s="72"/>
      <c r="G1743" s="116"/>
      <c r="H1743" s="116"/>
    </row>
    <row r="1744" spans="1:8" s="33" customFormat="1" x14ac:dyDescent="0.3">
      <c r="A1744" s="275"/>
      <c r="B1744" s="275"/>
      <c r="C1744" s="86"/>
      <c r="D1744" s="70"/>
      <c r="E1744" s="110"/>
      <c r="F1744" s="72"/>
      <c r="G1744" s="116"/>
      <c r="H1744" s="116"/>
    </row>
    <row r="1745" spans="1:8" s="33" customFormat="1" x14ac:dyDescent="0.3">
      <c r="A1745" s="275"/>
      <c r="B1745" s="275"/>
      <c r="C1745" s="86"/>
      <c r="D1745" s="70"/>
      <c r="E1745" s="110"/>
      <c r="F1745" s="72"/>
      <c r="G1745" s="116"/>
      <c r="H1745" s="116"/>
    </row>
    <row r="1746" spans="1:8" s="33" customFormat="1" x14ac:dyDescent="0.3">
      <c r="A1746" s="275"/>
      <c r="B1746" s="275"/>
      <c r="C1746" s="86"/>
      <c r="D1746" s="70"/>
      <c r="E1746" s="110"/>
      <c r="F1746" s="72"/>
      <c r="G1746" s="116"/>
      <c r="H1746" s="116"/>
    </row>
    <row r="1747" spans="1:8" s="33" customFormat="1" x14ac:dyDescent="0.3">
      <c r="A1747" s="275"/>
      <c r="B1747" s="275"/>
      <c r="C1747" s="86"/>
      <c r="D1747" s="70"/>
      <c r="E1747" s="110"/>
      <c r="F1747" s="72"/>
      <c r="G1747" s="116"/>
      <c r="H1747" s="116"/>
    </row>
    <row r="1748" spans="1:8" s="33" customFormat="1" x14ac:dyDescent="0.3">
      <c r="A1748" s="275"/>
      <c r="B1748" s="275"/>
      <c r="C1748" s="86"/>
      <c r="D1748" s="70"/>
      <c r="E1748" s="110"/>
      <c r="F1748" s="72"/>
      <c r="G1748" s="116"/>
      <c r="H1748" s="116"/>
    </row>
    <row r="1749" spans="1:8" s="33" customFormat="1" x14ac:dyDescent="0.3">
      <c r="A1749" s="275"/>
      <c r="B1749" s="275"/>
      <c r="C1749" s="86"/>
      <c r="D1749" s="70"/>
      <c r="E1749" s="110"/>
      <c r="F1749" s="72"/>
      <c r="G1749" s="116"/>
      <c r="H1749" s="116"/>
    </row>
    <row r="1750" spans="1:8" s="33" customFormat="1" x14ac:dyDescent="0.3">
      <c r="A1750" s="275"/>
      <c r="B1750" s="275"/>
      <c r="C1750" s="86"/>
      <c r="D1750" s="70"/>
      <c r="E1750" s="110"/>
      <c r="F1750" s="72"/>
      <c r="G1750" s="116"/>
      <c r="H1750" s="116"/>
    </row>
    <row r="1751" spans="1:8" s="33" customFormat="1" x14ac:dyDescent="0.3">
      <c r="A1751" s="275"/>
      <c r="B1751" s="275"/>
      <c r="C1751" s="86"/>
      <c r="D1751" s="70"/>
      <c r="E1751" s="110"/>
      <c r="F1751" s="72"/>
      <c r="G1751" s="116"/>
      <c r="H1751" s="116"/>
    </row>
    <row r="1752" spans="1:8" s="33" customFormat="1" x14ac:dyDescent="0.3">
      <c r="A1752" s="275"/>
      <c r="B1752" s="275"/>
      <c r="C1752" s="86"/>
      <c r="D1752" s="70"/>
      <c r="E1752" s="110"/>
      <c r="F1752" s="72"/>
      <c r="G1752" s="116"/>
      <c r="H1752" s="116"/>
    </row>
    <row r="1753" spans="1:8" s="33" customFormat="1" x14ac:dyDescent="0.3">
      <c r="A1753" s="275"/>
      <c r="B1753" s="275"/>
      <c r="C1753" s="86"/>
      <c r="D1753" s="70"/>
      <c r="E1753" s="110"/>
      <c r="F1753" s="72"/>
      <c r="G1753" s="116"/>
      <c r="H1753" s="116"/>
    </row>
    <row r="1754" spans="1:8" s="33" customFormat="1" x14ac:dyDescent="0.3">
      <c r="A1754" s="275"/>
      <c r="B1754" s="275"/>
      <c r="C1754" s="86"/>
      <c r="D1754" s="70"/>
      <c r="E1754" s="110"/>
      <c r="F1754" s="72"/>
      <c r="G1754" s="116"/>
      <c r="H1754" s="116"/>
    </row>
    <row r="1755" spans="1:8" s="33" customFormat="1" x14ac:dyDescent="0.3">
      <c r="A1755" s="275"/>
      <c r="B1755" s="275"/>
      <c r="C1755" s="86"/>
      <c r="D1755" s="70"/>
      <c r="E1755" s="110"/>
      <c r="F1755" s="72"/>
      <c r="G1755" s="116"/>
      <c r="H1755" s="116"/>
    </row>
    <row r="1756" spans="1:8" s="33" customFormat="1" x14ac:dyDescent="0.3">
      <c r="A1756" s="275"/>
      <c r="B1756" s="275"/>
      <c r="C1756" s="86"/>
      <c r="D1756" s="70"/>
      <c r="E1756" s="110"/>
      <c r="F1756" s="72"/>
      <c r="G1756" s="116"/>
      <c r="H1756" s="116"/>
    </row>
    <row r="1757" spans="1:8" s="33" customFormat="1" x14ac:dyDescent="0.3">
      <c r="A1757" s="275"/>
      <c r="B1757" s="275"/>
      <c r="C1757" s="86"/>
      <c r="D1757" s="70"/>
      <c r="E1757" s="110"/>
      <c r="F1757" s="72"/>
      <c r="G1757" s="116"/>
      <c r="H1757" s="116"/>
    </row>
    <row r="1758" spans="1:8" s="33" customFormat="1" x14ac:dyDescent="0.3">
      <c r="A1758" s="275"/>
      <c r="B1758" s="275"/>
      <c r="C1758" s="86"/>
      <c r="D1758" s="70"/>
      <c r="E1758" s="110"/>
      <c r="F1758" s="72"/>
      <c r="G1758" s="116"/>
      <c r="H1758" s="116"/>
    </row>
    <row r="1759" spans="1:8" s="33" customFormat="1" x14ac:dyDescent="0.3">
      <c r="A1759" s="275"/>
      <c r="B1759" s="275"/>
      <c r="C1759" s="86"/>
      <c r="D1759" s="70"/>
      <c r="E1759" s="110"/>
      <c r="F1759" s="72"/>
      <c r="G1759" s="116"/>
      <c r="H1759" s="116"/>
    </row>
    <row r="1760" spans="1:8" s="33" customFormat="1" x14ac:dyDescent="0.3">
      <c r="A1760" s="275"/>
      <c r="B1760" s="275"/>
      <c r="C1760" s="86"/>
      <c r="D1760" s="70"/>
      <c r="E1760" s="110"/>
      <c r="F1760" s="72"/>
      <c r="G1760" s="116"/>
      <c r="H1760" s="116"/>
    </row>
    <row r="1761" spans="1:8" s="33" customFormat="1" x14ac:dyDescent="0.3">
      <c r="A1761" s="275"/>
      <c r="B1761" s="275"/>
      <c r="C1761" s="86"/>
      <c r="D1761" s="70"/>
      <c r="E1761" s="110"/>
      <c r="F1761" s="72"/>
      <c r="G1761" s="116"/>
      <c r="H1761" s="116"/>
    </row>
    <row r="1762" spans="1:8" s="33" customFormat="1" x14ac:dyDescent="0.3">
      <c r="A1762" s="275"/>
      <c r="B1762" s="275"/>
      <c r="C1762" s="86"/>
      <c r="D1762" s="70"/>
      <c r="E1762" s="110"/>
      <c r="F1762" s="72"/>
      <c r="G1762" s="116"/>
      <c r="H1762" s="116"/>
    </row>
    <row r="1763" spans="1:8" s="33" customFormat="1" x14ac:dyDescent="0.3">
      <c r="A1763" s="275"/>
      <c r="B1763" s="275"/>
      <c r="C1763" s="86"/>
      <c r="D1763" s="70"/>
      <c r="E1763" s="110"/>
      <c r="F1763" s="72"/>
      <c r="G1763" s="116"/>
      <c r="H1763" s="116"/>
    </row>
    <row r="1764" spans="1:8" s="33" customFormat="1" x14ac:dyDescent="0.3">
      <c r="A1764" s="275"/>
      <c r="B1764" s="275"/>
      <c r="C1764" s="86"/>
      <c r="D1764" s="70"/>
      <c r="E1764" s="110"/>
      <c r="F1764" s="72"/>
      <c r="G1764" s="116"/>
      <c r="H1764" s="116"/>
    </row>
    <row r="1765" spans="1:8" s="33" customFormat="1" x14ac:dyDescent="0.3">
      <c r="A1765" s="275"/>
      <c r="B1765" s="275"/>
      <c r="C1765" s="86"/>
      <c r="D1765" s="70"/>
      <c r="E1765" s="110"/>
      <c r="F1765" s="72"/>
      <c r="G1765" s="116"/>
      <c r="H1765" s="116"/>
    </row>
    <row r="1766" spans="1:8" s="33" customFormat="1" x14ac:dyDescent="0.3">
      <c r="A1766" s="275"/>
      <c r="B1766" s="275"/>
      <c r="C1766" s="86"/>
      <c r="D1766" s="70"/>
      <c r="E1766" s="110"/>
      <c r="F1766" s="72"/>
      <c r="G1766" s="116"/>
      <c r="H1766" s="116"/>
    </row>
    <row r="1767" spans="1:8" s="33" customFormat="1" x14ac:dyDescent="0.3">
      <c r="A1767" s="275"/>
      <c r="B1767" s="275"/>
      <c r="C1767" s="86"/>
      <c r="D1767" s="70"/>
      <c r="E1767" s="110"/>
      <c r="F1767" s="72"/>
      <c r="G1767" s="116"/>
      <c r="H1767" s="116"/>
    </row>
    <row r="1768" spans="1:8" s="33" customFormat="1" x14ac:dyDescent="0.3">
      <c r="A1768" s="275"/>
      <c r="B1768" s="275"/>
      <c r="C1768" s="86"/>
      <c r="D1768" s="70"/>
      <c r="E1768" s="110"/>
      <c r="F1768" s="72"/>
      <c r="G1768" s="116"/>
      <c r="H1768" s="116"/>
    </row>
    <row r="1769" spans="1:8" s="33" customFormat="1" x14ac:dyDescent="0.3">
      <c r="A1769" s="275"/>
      <c r="B1769" s="275"/>
      <c r="C1769" s="86"/>
      <c r="D1769" s="70"/>
      <c r="E1769" s="110"/>
      <c r="F1769" s="72"/>
      <c r="G1769" s="116"/>
      <c r="H1769" s="116"/>
    </row>
    <row r="1770" spans="1:8" s="33" customFormat="1" x14ac:dyDescent="0.3">
      <c r="A1770" s="275"/>
      <c r="B1770" s="275"/>
      <c r="C1770" s="86"/>
      <c r="D1770" s="70"/>
      <c r="E1770" s="110"/>
      <c r="F1770" s="72"/>
      <c r="G1770" s="116"/>
      <c r="H1770" s="116"/>
    </row>
    <row r="1771" spans="1:8" s="33" customFormat="1" x14ac:dyDescent="0.3">
      <c r="A1771" s="275"/>
      <c r="B1771" s="275"/>
      <c r="C1771" s="86"/>
      <c r="D1771" s="70"/>
      <c r="E1771" s="110"/>
      <c r="F1771" s="72"/>
      <c r="G1771" s="116"/>
      <c r="H1771" s="116"/>
    </row>
    <row r="1772" spans="1:8" s="33" customFormat="1" x14ac:dyDescent="0.3">
      <c r="A1772" s="275"/>
      <c r="B1772" s="275"/>
      <c r="C1772" s="86"/>
      <c r="D1772" s="70"/>
      <c r="E1772" s="110"/>
      <c r="F1772" s="72"/>
      <c r="G1772" s="116"/>
      <c r="H1772" s="116"/>
    </row>
    <row r="1773" spans="1:8" s="33" customFormat="1" x14ac:dyDescent="0.3">
      <c r="A1773" s="275"/>
      <c r="B1773" s="275"/>
      <c r="C1773" s="86"/>
      <c r="D1773" s="70"/>
      <c r="E1773" s="110"/>
      <c r="F1773" s="72"/>
      <c r="G1773" s="116"/>
      <c r="H1773" s="116"/>
    </row>
    <row r="1774" spans="1:8" s="33" customFormat="1" x14ac:dyDescent="0.3">
      <c r="A1774" s="275"/>
      <c r="B1774" s="275"/>
      <c r="C1774" s="86"/>
      <c r="D1774" s="70"/>
      <c r="E1774" s="110"/>
      <c r="F1774" s="72"/>
      <c r="G1774" s="116"/>
      <c r="H1774" s="116"/>
    </row>
    <row r="1775" spans="1:8" s="33" customFormat="1" x14ac:dyDescent="0.3">
      <c r="A1775" s="275"/>
      <c r="B1775" s="275"/>
      <c r="C1775" s="86"/>
      <c r="D1775" s="70"/>
      <c r="E1775" s="110"/>
      <c r="F1775" s="72"/>
      <c r="G1775" s="116"/>
      <c r="H1775" s="116"/>
    </row>
    <row r="1776" spans="1:8" s="33" customFormat="1" x14ac:dyDescent="0.3">
      <c r="A1776" s="275"/>
      <c r="B1776" s="275"/>
      <c r="C1776" s="86"/>
      <c r="D1776" s="70"/>
      <c r="E1776" s="110"/>
      <c r="F1776" s="72"/>
      <c r="G1776" s="116"/>
      <c r="H1776" s="116"/>
    </row>
    <row r="1777" spans="1:8" s="33" customFormat="1" x14ac:dyDescent="0.3">
      <c r="A1777" s="275"/>
      <c r="B1777" s="275"/>
      <c r="C1777" s="86"/>
      <c r="D1777" s="70"/>
      <c r="E1777" s="110"/>
      <c r="F1777" s="72"/>
      <c r="G1777" s="116"/>
      <c r="H1777" s="116"/>
    </row>
    <row r="1778" spans="1:8" s="33" customFormat="1" x14ac:dyDescent="0.3">
      <c r="A1778" s="275"/>
      <c r="B1778" s="275"/>
      <c r="C1778" s="86"/>
      <c r="D1778" s="70"/>
      <c r="E1778" s="110"/>
      <c r="F1778" s="72"/>
      <c r="G1778" s="116"/>
      <c r="H1778" s="116"/>
    </row>
    <row r="1779" spans="1:8" s="33" customFormat="1" x14ac:dyDescent="0.3">
      <c r="A1779" s="275"/>
      <c r="B1779" s="275"/>
      <c r="C1779" s="86"/>
      <c r="D1779" s="70"/>
      <c r="E1779" s="110"/>
      <c r="F1779" s="72"/>
      <c r="G1779" s="116"/>
      <c r="H1779" s="116"/>
    </row>
    <row r="1780" spans="1:8" s="33" customFormat="1" x14ac:dyDescent="0.3">
      <c r="A1780" s="275"/>
      <c r="B1780" s="275"/>
      <c r="C1780" s="86"/>
      <c r="D1780" s="70"/>
      <c r="E1780" s="110"/>
      <c r="F1780" s="72"/>
      <c r="G1780" s="116"/>
      <c r="H1780" s="116"/>
    </row>
    <row r="1781" spans="1:8" s="33" customFormat="1" x14ac:dyDescent="0.3">
      <c r="A1781" s="275"/>
      <c r="B1781" s="275"/>
      <c r="C1781" s="86"/>
      <c r="D1781" s="70"/>
      <c r="E1781" s="110"/>
      <c r="F1781" s="72"/>
      <c r="G1781" s="116"/>
      <c r="H1781" s="116"/>
    </row>
    <row r="1782" spans="1:8" s="33" customFormat="1" x14ac:dyDescent="0.3">
      <c r="A1782" s="275"/>
      <c r="B1782" s="275"/>
      <c r="C1782" s="86"/>
      <c r="D1782" s="70"/>
      <c r="E1782" s="110"/>
      <c r="F1782" s="72"/>
      <c r="G1782" s="116"/>
      <c r="H1782" s="116"/>
    </row>
    <row r="1783" spans="1:8" s="33" customFormat="1" x14ac:dyDescent="0.3">
      <c r="A1783" s="275"/>
      <c r="B1783" s="275"/>
      <c r="C1783" s="86"/>
      <c r="D1783" s="70"/>
      <c r="E1783" s="110"/>
      <c r="F1783" s="72"/>
      <c r="G1783" s="116"/>
      <c r="H1783" s="116"/>
    </row>
    <row r="1784" spans="1:8" s="33" customFormat="1" x14ac:dyDescent="0.3">
      <c r="A1784" s="275"/>
      <c r="B1784" s="275"/>
      <c r="C1784" s="86"/>
      <c r="D1784" s="70"/>
      <c r="E1784" s="110"/>
      <c r="F1784" s="72"/>
      <c r="G1784" s="116"/>
      <c r="H1784" s="116"/>
    </row>
    <row r="1785" spans="1:8" s="33" customFormat="1" x14ac:dyDescent="0.3">
      <c r="A1785" s="275"/>
      <c r="B1785" s="275"/>
      <c r="C1785" s="86"/>
      <c r="D1785" s="70"/>
      <c r="E1785" s="110"/>
      <c r="F1785" s="72"/>
      <c r="G1785" s="116"/>
      <c r="H1785" s="116"/>
    </row>
    <row r="1786" spans="1:8" s="33" customFormat="1" x14ac:dyDescent="0.3">
      <c r="A1786" s="275"/>
      <c r="B1786" s="275"/>
      <c r="C1786" s="86"/>
      <c r="D1786" s="70"/>
      <c r="E1786" s="110"/>
      <c r="F1786" s="72"/>
      <c r="G1786" s="116"/>
      <c r="H1786" s="116"/>
    </row>
    <row r="1787" spans="1:8" s="33" customFormat="1" x14ac:dyDescent="0.3">
      <c r="A1787" s="275"/>
      <c r="B1787" s="275"/>
      <c r="C1787" s="86"/>
      <c r="D1787" s="70"/>
      <c r="E1787" s="110"/>
      <c r="F1787" s="72"/>
      <c r="G1787" s="116"/>
      <c r="H1787" s="116"/>
    </row>
    <row r="1788" spans="1:8" s="33" customFormat="1" x14ac:dyDescent="0.3">
      <c r="A1788" s="275"/>
      <c r="B1788" s="275"/>
      <c r="C1788" s="86"/>
      <c r="D1788" s="70"/>
      <c r="E1788" s="110"/>
      <c r="F1788" s="72"/>
      <c r="G1788" s="116"/>
      <c r="H1788" s="116"/>
    </row>
    <row r="1789" spans="1:8" s="33" customFormat="1" x14ac:dyDescent="0.3">
      <c r="A1789" s="275"/>
      <c r="B1789" s="275"/>
      <c r="C1789" s="86"/>
      <c r="D1789" s="70"/>
      <c r="E1789" s="110"/>
      <c r="F1789" s="72"/>
      <c r="G1789" s="116"/>
      <c r="H1789" s="116"/>
    </row>
    <row r="1790" spans="1:8" s="33" customFormat="1" x14ac:dyDescent="0.3">
      <c r="A1790" s="275"/>
      <c r="B1790" s="275"/>
      <c r="C1790" s="86"/>
      <c r="D1790" s="70"/>
      <c r="E1790" s="110"/>
      <c r="F1790" s="72"/>
      <c r="G1790" s="116"/>
      <c r="H1790" s="116"/>
    </row>
    <row r="1791" spans="1:8" s="33" customFormat="1" x14ac:dyDescent="0.3">
      <c r="A1791" s="275"/>
      <c r="B1791" s="275"/>
      <c r="C1791" s="86"/>
      <c r="D1791" s="70"/>
      <c r="E1791" s="110"/>
      <c r="F1791" s="72"/>
      <c r="G1791" s="116"/>
      <c r="H1791" s="116"/>
    </row>
    <row r="1792" spans="1:8" s="33" customFormat="1" x14ac:dyDescent="0.3">
      <c r="A1792" s="275"/>
      <c r="B1792" s="275"/>
      <c r="C1792" s="86"/>
      <c r="D1792" s="70"/>
      <c r="E1792" s="110"/>
      <c r="F1792" s="72"/>
      <c r="G1792" s="116"/>
      <c r="H1792" s="116"/>
    </row>
    <row r="1793" spans="1:8" s="33" customFormat="1" x14ac:dyDescent="0.3">
      <c r="A1793" s="275"/>
      <c r="B1793" s="275"/>
      <c r="C1793" s="86"/>
      <c r="D1793" s="70"/>
      <c r="E1793" s="110"/>
      <c r="F1793" s="72"/>
      <c r="G1793" s="116"/>
      <c r="H1793" s="116"/>
    </row>
    <row r="1794" spans="1:8" s="33" customFormat="1" x14ac:dyDescent="0.3">
      <c r="A1794" s="275"/>
      <c r="B1794" s="275"/>
      <c r="C1794" s="86"/>
      <c r="D1794" s="70"/>
      <c r="E1794" s="110"/>
      <c r="F1794" s="72"/>
      <c r="G1794" s="116"/>
      <c r="H1794" s="116"/>
    </row>
    <row r="1795" spans="1:8" s="33" customFormat="1" x14ac:dyDescent="0.3">
      <c r="A1795" s="275"/>
      <c r="B1795" s="275"/>
      <c r="C1795" s="86"/>
      <c r="D1795" s="70"/>
      <c r="E1795" s="110"/>
      <c r="F1795" s="72"/>
      <c r="G1795" s="116"/>
      <c r="H1795" s="116"/>
    </row>
    <row r="1796" spans="1:8" s="33" customFormat="1" x14ac:dyDescent="0.3">
      <c r="A1796" s="275"/>
      <c r="B1796" s="275"/>
      <c r="C1796" s="86"/>
      <c r="D1796" s="70"/>
      <c r="E1796" s="110"/>
      <c r="F1796" s="72"/>
      <c r="G1796" s="116"/>
      <c r="H1796" s="116"/>
    </row>
    <row r="1797" spans="1:8" s="33" customFormat="1" x14ac:dyDescent="0.3">
      <c r="A1797" s="275"/>
      <c r="B1797" s="275"/>
      <c r="C1797" s="86"/>
      <c r="D1797" s="70"/>
      <c r="E1797" s="110"/>
      <c r="F1797" s="72"/>
      <c r="G1797" s="116"/>
      <c r="H1797" s="116"/>
    </row>
    <row r="1798" spans="1:8" s="33" customFormat="1" x14ac:dyDescent="0.3">
      <c r="A1798" s="275"/>
      <c r="B1798" s="275"/>
      <c r="C1798" s="86"/>
      <c r="D1798" s="70"/>
      <c r="E1798" s="110"/>
      <c r="F1798" s="72"/>
      <c r="G1798" s="116"/>
      <c r="H1798" s="116"/>
    </row>
    <row r="1799" spans="1:8" s="33" customFormat="1" x14ac:dyDescent="0.3">
      <c r="A1799" s="275"/>
      <c r="B1799" s="275"/>
      <c r="C1799" s="86"/>
      <c r="D1799" s="70"/>
      <c r="E1799" s="110"/>
      <c r="F1799" s="72"/>
      <c r="G1799" s="116"/>
      <c r="H1799" s="116"/>
    </row>
    <row r="1800" spans="1:8" s="33" customFormat="1" x14ac:dyDescent="0.3">
      <c r="A1800" s="275"/>
      <c r="B1800" s="275"/>
      <c r="C1800" s="86"/>
      <c r="D1800" s="70"/>
      <c r="E1800" s="110"/>
      <c r="F1800" s="72"/>
      <c r="G1800" s="116"/>
      <c r="H1800" s="116"/>
    </row>
    <row r="1801" spans="1:8" s="33" customFormat="1" x14ac:dyDescent="0.3">
      <c r="A1801" s="275"/>
      <c r="B1801" s="275"/>
      <c r="C1801" s="86"/>
      <c r="D1801" s="70"/>
      <c r="E1801" s="110"/>
      <c r="F1801" s="72"/>
      <c r="G1801" s="116"/>
      <c r="H1801" s="116"/>
    </row>
    <row r="1802" spans="1:8" s="33" customFormat="1" x14ac:dyDescent="0.3">
      <c r="A1802" s="275"/>
      <c r="B1802" s="275"/>
      <c r="C1802" s="86"/>
      <c r="D1802" s="70"/>
      <c r="E1802" s="110"/>
      <c r="F1802" s="72"/>
      <c r="G1802" s="116"/>
      <c r="H1802" s="116"/>
    </row>
    <row r="1803" spans="1:8" s="33" customFormat="1" x14ac:dyDescent="0.3">
      <c r="A1803" s="275"/>
      <c r="B1803" s="275"/>
      <c r="C1803" s="86"/>
      <c r="D1803" s="70"/>
      <c r="E1803" s="110"/>
      <c r="F1803" s="72"/>
      <c r="G1803" s="116"/>
      <c r="H1803" s="116"/>
    </row>
    <row r="1804" spans="1:8" s="33" customFormat="1" x14ac:dyDescent="0.3">
      <c r="A1804" s="275"/>
      <c r="B1804" s="275"/>
      <c r="C1804" s="86"/>
      <c r="D1804" s="70"/>
      <c r="E1804" s="110"/>
      <c r="F1804" s="72"/>
      <c r="G1804" s="116"/>
      <c r="H1804" s="116"/>
    </row>
    <row r="1805" spans="1:8" s="33" customFormat="1" x14ac:dyDescent="0.3">
      <c r="A1805" s="275"/>
      <c r="B1805" s="275"/>
      <c r="C1805" s="86"/>
      <c r="D1805" s="70"/>
      <c r="E1805" s="110"/>
      <c r="F1805" s="72"/>
      <c r="G1805" s="116"/>
      <c r="H1805" s="116"/>
    </row>
    <row r="1806" spans="1:8" s="33" customFormat="1" x14ac:dyDescent="0.3">
      <c r="A1806" s="275"/>
      <c r="B1806" s="275"/>
      <c r="C1806" s="86"/>
      <c r="D1806" s="70"/>
      <c r="E1806" s="110"/>
      <c r="F1806" s="72"/>
      <c r="G1806" s="116"/>
      <c r="H1806" s="116"/>
    </row>
    <row r="1807" spans="1:8" s="33" customFormat="1" x14ac:dyDescent="0.3">
      <c r="A1807" s="275"/>
      <c r="B1807" s="275"/>
      <c r="C1807" s="86"/>
      <c r="D1807" s="70"/>
      <c r="E1807" s="110"/>
      <c r="F1807" s="72"/>
      <c r="G1807" s="116"/>
      <c r="H1807" s="116"/>
    </row>
    <row r="1808" spans="1:8" s="33" customFormat="1" x14ac:dyDescent="0.3">
      <c r="A1808" s="275"/>
      <c r="B1808" s="275"/>
      <c r="C1808" s="86"/>
      <c r="D1808" s="70"/>
      <c r="E1808" s="110"/>
      <c r="F1808" s="72"/>
      <c r="G1808" s="116"/>
      <c r="H1808" s="116"/>
    </row>
    <row r="1809" spans="1:8" s="33" customFormat="1" x14ac:dyDescent="0.3">
      <c r="A1809" s="275"/>
      <c r="B1809" s="275"/>
      <c r="C1809" s="86"/>
      <c r="D1809" s="70"/>
      <c r="E1809" s="110"/>
      <c r="F1809" s="72"/>
      <c r="G1809" s="116"/>
      <c r="H1809" s="116"/>
    </row>
    <row r="1810" spans="1:8" s="33" customFormat="1" x14ac:dyDescent="0.3">
      <c r="A1810" s="275"/>
      <c r="B1810" s="275"/>
      <c r="C1810" s="86"/>
      <c r="D1810" s="70"/>
      <c r="E1810" s="110"/>
      <c r="F1810" s="72"/>
      <c r="G1810" s="116"/>
      <c r="H1810" s="116"/>
    </row>
    <row r="1811" spans="1:8" s="33" customFormat="1" x14ac:dyDescent="0.3">
      <c r="A1811" s="275"/>
      <c r="B1811" s="275"/>
      <c r="C1811" s="86"/>
      <c r="D1811" s="70"/>
      <c r="E1811" s="110"/>
      <c r="F1811" s="72"/>
      <c r="G1811" s="116"/>
      <c r="H1811" s="116"/>
    </row>
    <row r="1812" spans="1:8" s="33" customFormat="1" x14ac:dyDescent="0.3">
      <c r="A1812" s="275"/>
      <c r="B1812" s="275"/>
      <c r="C1812" s="86"/>
      <c r="D1812" s="70"/>
      <c r="E1812" s="110"/>
      <c r="F1812" s="72"/>
      <c r="G1812" s="116"/>
      <c r="H1812" s="116"/>
    </row>
    <row r="1813" spans="1:8" s="33" customFormat="1" x14ac:dyDescent="0.3">
      <c r="A1813" s="275"/>
      <c r="B1813" s="275"/>
      <c r="C1813" s="86"/>
      <c r="D1813" s="70"/>
      <c r="E1813" s="110"/>
      <c r="F1813" s="72"/>
      <c r="G1813" s="116"/>
      <c r="H1813" s="116"/>
    </row>
    <row r="1814" spans="1:8" s="33" customFormat="1" x14ac:dyDescent="0.3">
      <c r="A1814" s="275"/>
      <c r="B1814" s="275"/>
      <c r="C1814" s="86"/>
      <c r="D1814" s="70"/>
      <c r="E1814" s="110"/>
      <c r="F1814" s="72"/>
      <c r="G1814" s="116"/>
      <c r="H1814" s="116"/>
    </row>
    <row r="1815" spans="1:8" s="33" customFormat="1" x14ac:dyDescent="0.3">
      <c r="A1815" s="275"/>
      <c r="B1815" s="275"/>
      <c r="C1815" s="86"/>
      <c r="D1815" s="70"/>
      <c r="E1815" s="110"/>
      <c r="F1815" s="72"/>
      <c r="G1815" s="116"/>
      <c r="H1815" s="116"/>
    </row>
    <row r="1816" spans="1:8" s="33" customFormat="1" x14ac:dyDescent="0.3">
      <c r="A1816" s="275"/>
      <c r="B1816" s="275"/>
      <c r="C1816" s="86"/>
      <c r="D1816" s="70"/>
      <c r="E1816" s="110"/>
      <c r="F1816" s="72"/>
      <c r="G1816" s="116"/>
      <c r="H1816" s="116"/>
    </row>
    <row r="1817" spans="1:8" s="33" customFormat="1" x14ac:dyDescent="0.3">
      <c r="A1817" s="275"/>
      <c r="B1817" s="275"/>
      <c r="C1817" s="86"/>
      <c r="D1817" s="70"/>
      <c r="E1817" s="110"/>
      <c r="F1817" s="72"/>
      <c r="G1817" s="116"/>
      <c r="H1817" s="116"/>
    </row>
    <row r="1818" spans="1:8" s="33" customFormat="1" x14ac:dyDescent="0.3">
      <c r="A1818" s="275"/>
      <c r="B1818" s="275"/>
      <c r="C1818" s="86"/>
      <c r="D1818" s="70"/>
      <c r="E1818" s="110"/>
      <c r="F1818" s="72"/>
      <c r="G1818" s="116"/>
      <c r="H1818" s="116"/>
    </row>
    <row r="1819" spans="1:8" s="33" customFormat="1" x14ac:dyDescent="0.3">
      <c r="A1819" s="275"/>
      <c r="B1819" s="275"/>
      <c r="C1819" s="86"/>
      <c r="D1819" s="70"/>
      <c r="E1819" s="110"/>
      <c r="F1819" s="72"/>
      <c r="G1819" s="116"/>
      <c r="H1819" s="116"/>
    </row>
    <row r="1820" spans="1:8" s="33" customFormat="1" x14ac:dyDescent="0.3">
      <c r="A1820" s="275"/>
      <c r="B1820" s="275"/>
      <c r="C1820" s="86"/>
      <c r="D1820" s="70"/>
      <c r="E1820" s="110"/>
      <c r="F1820" s="72"/>
      <c r="G1820" s="116"/>
      <c r="H1820" s="116"/>
    </row>
    <row r="1821" spans="1:8" s="33" customFormat="1" x14ac:dyDescent="0.3">
      <c r="A1821" s="275"/>
      <c r="B1821" s="275"/>
      <c r="C1821" s="86"/>
      <c r="D1821" s="70"/>
      <c r="E1821" s="110"/>
      <c r="F1821" s="72"/>
      <c r="G1821" s="116"/>
      <c r="H1821" s="116"/>
    </row>
    <row r="1822" spans="1:8" s="33" customFormat="1" x14ac:dyDescent="0.3">
      <c r="A1822" s="275"/>
      <c r="B1822" s="275"/>
      <c r="C1822" s="86"/>
      <c r="D1822" s="70"/>
      <c r="E1822" s="110"/>
      <c r="F1822" s="72"/>
      <c r="G1822" s="116"/>
      <c r="H1822" s="116"/>
    </row>
    <row r="1823" spans="1:8" s="33" customFormat="1" x14ac:dyDescent="0.3">
      <c r="A1823" s="275"/>
      <c r="B1823" s="275"/>
      <c r="C1823" s="86"/>
      <c r="D1823" s="70"/>
      <c r="E1823" s="110"/>
      <c r="F1823" s="72"/>
      <c r="G1823" s="116"/>
      <c r="H1823" s="116"/>
    </row>
    <row r="1824" spans="1:8" s="33" customFormat="1" x14ac:dyDescent="0.3">
      <c r="A1824" s="275"/>
      <c r="B1824" s="275"/>
      <c r="C1824" s="86"/>
      <c r="D1824" s="70"/>
      <c r="E1824" s="110"/>
      <c r="F1824" s="72"/>
      <c r="G1824" s="116"/>
      <c r="H1824" s="116"/>
    </row>
    <row r="1825" spans="1:8" s="33" customFormat="1" x14ac:dyDescent="0.3">
      <c r="A1825" s="275"/>
      <c r="B1825" s="275"/>
      <c r="C1825" s="86"/>
      <c r="D1825" s="70"/>
      <c r="E1825" s="110"/>
      <c r="F1825" s="72"/>
      <c r="G1825" s="116"/>
      <c r="H1825" s="116"/>
    </row>
    <row r="1826" spans="1:8" s="33" customFormat="1" x14ac:dyDescent="0.3">
      <c r="A1826" s="275"/>
      <c r="B1826" s="275"/>
      <c r="C1826" s="86"/>
      <c r="D1826" s="70"/>
      <c r="E1826" s="110"/>
      <c r="F1826" s="72"/>
      <c r="G1826" s="116"/>
      <c r="H1826" s="116"/>
    </row>
    <row r="1827" spans="1:8" s="33" customFormat="1" x14ac:dyDescent="0.3">
      <c r="A1827" s="275"/>
      <c r="B1827" s="275"/>
      <c r="C1827" s="86"/>
      <c r="D1827" s="70"/>
      <c r="E1827" s="110"/>
      <c r="F1827" s="72"/>
      <c r="G1827" s="116"/>
      <c r="H1827" s="116"/>
    </row>
    <row r="1828" spans="1:8" s="33" customFormat="1" x14ac:dyDescent="0.3">
      <c r="A1828" s="275"/>
      <c r="B1828" s="275"/>
      <c r="C1828" s="86"/>
      <c r="D1828" s="70"/>
      <c r="E1828" s="110"/>
      <c r="F1828" s="72"/>
      <c r="G1828" s="116"/>
      <c r="H1828" s="116"/>
    </row>
    <row r="1829" spans="1:8" s="33" customFormat="1" x14ac:dyDescent="0.3">
      <c r="A1829" s="275"/>
      <c r="B1829" s="275"/>
      <c r="C1829" s="86"/>
      <c r="D1829" s="70"/>
      <c r="E1829" s="110"/>
      <c r="F1829" s="72"/>
      <c r="G1829" s="116"/>
      <c r="H1829" s="116"/>
    </row>
    <row r="1830" spans="1:8" s="33" customFormat="1" x14ac:dyDescent="0.3">
      <c r="A1830" s="275"/>
      <c r="B1830" s="275"/>
      <c r="C1830" s="86"/>
      <c r="D1830" s="70"/>
      <c r="E1830" s="110"/>
      <c r="F1830" s="72"/>
      <c r="G1830" s="116"/>
      <c r="H1830" s="116"/>
    </row>
    <row r="1831" spans="1:8" s="33" customFormat="1" x14ac:dyDescent="0.3">
      <c r="A1831" s="275"/>
      <c r="B1831" s="275"/>
      <c r="C1831" s="86"/>
      <c r="D1831" s="70"/>
      <c r="E1831" s="110"/>
      <c r="F1831" s="72"/>
      <c r="G1831" s="116"/>
      <c r="H1831" s="116"/>
    </row>
    <row r="1832" spans="1:8" s="33" customFormat="1" x14ac:dyDescent="0.3">
      <c r="A1832" s="275"/>
      <c r="B1832" s="275"/>
      <c r="C1832" s="86"/>
      <c r="D1832" s="70"/>
      <c r="E1832" s="110"/>
      <c r="F1832" s="72"/>
      <c r="G1832" s="116"/>
      <c r="H1832" s="116"/>
    </row>
    <row r="1833" spans="1:8" s="33" customFormat="1" x14ac:dyDescent="0.3">
      <c r="A1833" s="275"/>
      <c r="B1833" s="275"/>
      <c r="C1833" s="86"/>
      <c r="D1833" s="70"/>
      <c r="E1833" s="110"/>
      <c r="F1833" s="72"/>
      <c r="G1833" s="116"/>
      <c r="H1833" s="116"/>
    </row>
    <row r="1834" spans="1:8" s="33" customFormat="1" x14ac:dyDescent="0.3">
      <c r="A1834" s="275"/>
      <c r="B1834" s="275"/>
      <c r="C1834" s="86"/>
      <c r="D1834" s="70"/>
      <c r="E1834" s="110"/>
      <c r="F1834" s="72"/>
      <c r="G1834" s="116"/>
      <c r="H1834" s="116"/>
    </row>
    <row r="1835" spans="1:8" s="33" customFormat="1" x14ac:dyDescent="0.3">
      <c r="A1835" s="275"/>
      <c r="B1835" s="275"/>
      <c r="C1835" s="86"/>
      <c r="D1835" s="70"/>
      <c r="E1835" s="110"/>
      <c r="F1835" s="72"/>
      <c r="G1835" s="116"/>
      <c r="H1835" s="116"/>
    </row>
    <row r="1836" spans="1:8" s="33" customFormat="1" x14ac:dyDescent="0.3">
      <c r="A1836" s="275"/>
      <c r="B1836" s="275"/>
      <c r="C1836" s="86"/>
      <c r="D1836" s="70"/>
      <c r="E1836" s="110"/>
      <c r="F1836" s="72"/>
      <c r="G1836" s="116"/>
      <c r="H1836" s="116"/>
    </row>
    <row r="1837" spans="1:8" s="33" customFormat="1" x14ac:dyDescent="0.3">
      <c r="A1837" s="275"/>
      <c r="B1837" s="275"/>
      <c r="C1837" s="86"/>
      <c r="D1837" s="70"/>
      <c r="E1837" s="110"/>
      <c r="F1837" s="72"/>
      <c r="G1837" s="116"/>
      <c r="H1837" s="116"/>
    </row>
    <row r="1838" spans="1:8" s="33" customFormat="1" x14ac:dyDescent="0.3">
      <c r="A1838" s="275"/>
      <c r="B1838" s="275"/>
      <c r="C1838" s="86"/>
      <c r="D1838" s="70"/>
      <c r="E1838" s="110"/>
      <c r="F1838" s="72"/>
      <c r="G1838" s="116"/>
      <c r="H1838" s="116"/>
    </row>
    <row r="1839" spans="1:8" s="33" customFormat="1" x14ac:dyDescent="0.3">
      <c r="A1839" s="275"/>
      <c r="B1839" s="275"/>
      <c r="C1839" s="86"/>
      <c r="D1839" s="70"/>
      <c r="E1839" s="110"/>
      <c r="F1839" s="72"/>
      <c r="G1839" s="116"/>
      <c r="H1839" s="116"/>
    </row>
    <row r="1840" spans="1:8" s="33" customFormat="1" x14ac:dyDescent="0.3">
      <c r="A1840" s="275"/>
      <c r="B1840" s="275"/>
      <c r="C1840" s="86"/>
      <c r="D1840" s="70"/>
      <c r="E1840" s="110"/>
      <c r="F1840" s="72"/>
      <c r="G1840" s="116"/>
      <c r="H1840" s="116"/>
    </row>
    <row r="1841" spans="1:8" s="33" customFormat="1" x14ac:dyDescent="0.3">
      <c r="A1841" s="275"/>
      <c r="B1841" s="275"/>
      <c r="C1841" s="86"/>
      <c r="D1841" s="70"/>
      <c r="E1841" s="110"/>
      <c r="F1841" s="72"/>
      <c r="G1841" s="116"/>
      <c r="H1841" s="116"/>
    </row>
    <row r="1842" spans="1:8" s="33" customFormat="1" x14ac:dyDescent="0.3">
      <c r="A1842" s="275"/>
      <c r="B1842" s="275"/>
      <c r="C1842" s="86"/>
      <c r="D1842" s="70"/>
      <c r="E1842" s="110"/>
      <c r="F1842" s="72"/>
      <c r="G1842" s="116"/>
      <c r="H1842" s="116"/>
    </row>
    <row r="1843" spans="1:8" s="33" customFormat="1" x14ac:dyDescent="0.3">
      <c r="A1843" s="275"/>
      <c r="B1843" s="275"/>
      <c r="C1843" s="86"/>
      <c r="D1843" s="70"/>
      <c r="E1843" s="110"/>
      <c r="F1843" s="72"/>
      <c r="G1843" s="116"/>
      <c r="H1843" s="116"/>
    </row>
    <row r="1844" spans="1:8" s="33" customFormat="1" x14ac:dyDescent="0.3">
      <c r="A1844" s="275"/>
      <c r="B1844" s="275"/>
      <c r="C1844" s="86"/>
      <c r="D1844" s="70"/>
      <c r="E1844" s="110"/>
      <c r="F1844" s="72"/>
      <c r="G1844" s="116"/>
      <c r="H1844" s="116"/>
    </row>
    <row r="1845" spans="1:8" s="33" customFormat="1" x14ac:dyDescent="0.3">
      <c r="A1845" s="275"/>
      <c r="B1845" s="275"/>
      <c r="C1845" s="86"/>
      <c r="D1845" s="70"/>
      <c r="E1845" s="110"/>
      <c r="F1845" s="72"/>
      <c r="G1845" s="116"/>
      <c r="H1845" s="116"/>
    </row>
    <row r="1846" spans="1:8" s="33" customFormat="1" x14ac:dyDescent="0.3">
      <c r="A1846" s="275"/>
      <c r="B1846" s="275"/>
      <c r="C1846" s="86"/>
      <c r="D1846" s="70"/>
      <c r="E1846" s="110"/>
      <c r="F1846" s="72"/>
      <c r="G1846" s="116"/>
      <c r="H1846" s="116"/>
    </row>
    <row r="1847" spans="1:8" s="33" customFormat="1" x14ac:dyDescent="0.3">
      <c r="A1847" s="275"/>
      <c r="B1847" s="275"/>
      <c r="C1847" s="86"/>
      <c r="D1847" s="70"/>
      <c r="E1847" s="110"/>
      <c r="F1847" s="72"/>
      <c r="G1847" s="116"/>
      <c r="H1847" s="116"/>
    </row>
    <row r="1848" spans="1:8" s="33" customFormat="1" x14ac:dyDescent="0.3">
      <c r="A1848" s="275"/>
      <c r="B1848" s="275"/>
      <c r="C1848" s="86"/>
      <c r="D1848" s="70"/>
      <c r="E1848" s="110"/>
      <c r="F1848" s="72"/>
      <c r="G1848" s="116"/>
      <c r="H1848" s="116"/>
    </row>
    <row r="1849" spans="1:8" s="33" customFormat="1" x14ac:dyDescent="0.3">
      <c r="A1849" s="275"/>
      <c r="B1849" s="275"/>
      <c r="C1849" s="86"/>
      <c r="D1849" s="70"/>
      <c r="E1849" s="110"/>
      <c r="F1849" s="72"/>
      <c r="G1849" s="116"/>
      <c r="H1849" s="116"/>
    </row>
    <row r="1850" spans="1:8" s="33" customFormat="1" x14ac:dyDescent="0.3">
      <c r="A1850" s="275"/>
      <c r="B1850" s="275"/>
      <c r="C1850" s="86"/>
      <c r="D1850" s="70"/>
      <c r="E1850" s="110"/>
      <c r="F1850" s="72"/>
      <c r="G1850" s="116"/>
      <c r="H1850" s="116"/>
    </row>
    <row r="1851" spans="1:8" s="33" customFormat="1" x14ac:dyDescent="0.3">
      <c r="A1851" s="275"/>
      <c r="B1851" s="275"/>
      <c r="C1851" s="86"/>
      <c r="D1851" s="70"/>
      <c r="E1851" s="110"/>
      <c r="F1851" s="72"/>
      <c r="G1851" s="116"/>
      <c r="H1851" s="116"/>
    </row>
    <row r="1852" spans="1:8" s="33" customFormat="1" x14ac:dyDescent="0.3">
      <c r="A1852" s="275"/>
      <c r="B1852" s="275"/>
      <c r="C1852" s="86"/>
      <c r="D1852" s="70"/>
      <c r="E1852" s="110"/>
      <c r="F1852" s="72"/>
      <c r="G1852" s="116"/>
      <c r="H1852" s="116"/>
    </row>
    <row r="1853" spans="1:8" s="33" customFormat="1" x14ac:dyDescent="0.3">
      <c r="A1853" s="275"/>
      <c r="B1853" s="275"/>
      <c r="C1853" s="86"/>
      <c r="D1853" s="70"/>
      <c r="E1853" s="110"/>
      <c r="F1853" s="72"/>
      <c r="G1853" s="116"/>
      <c r="H1853" s="116"/>
    </row>
    <row r="1854" spans="1:8" s="33" customFormat="1" x14ac:dyDescent="0.3">
      <c r="A1854" s="275"/>
      <c r="B1854" s="275"/>
      <c r="C1854" s="86"/>
      <c r="D1854" s="70"/>
      <c r="E1854" s="110"/>
      <c r="F1854" s="72"/>
      <c r="G1854" s="116"/>
      <c r="H1854" s="116"/>
    </row>
    <row r="1855" spans="1:8" s="33" customFormat="1" x14ac:dyDescent="0.3">
      <c r="A1855" s="275"/>
      <c r="B1855" s="275"/>
      <c r="C1855" s="86"/>
      <c r="D1855" s="70"/>
      <c r="E1855" s="110"/>
      <c r="F1855" s="72"/>
      <c r="G1855" s="116"/>
      <c r="H1855" s="116"/>
    </row>
    <row r="1856" spans="1:8" s="33" customFormat="1" x14ac:dyDescent="0.3">
      <c r="A1856" s="275"/>
      <c r="B1856" s="275"/>
      <c r="C1856" s="86"/>
      <c r="D1856" s="70"/>
      <c r="E1856" s="110"/>
      <c r="F1856" s="72"/>
      <c r="G1856" s="116"/>
      <c r="H1856" s="116"/>
    </row>
    <row r="1857" spans="1:8" s="33" customFormat="1" x14ac:dyDescent="0.3">
      <c r="A1857" s="275"/>
      <c r="B1857" s="275"/>
      <c r="C1857" s="86"/>
      <c r="D1857" s="70"/>
      <c r="E1857" s="110"/>
      <c r="F1857" s="72"/>
      <c r="G1857" s="116"/>
      <c r="H1857" s="116"/>
    </row>
    <row r="1858" spans="1:8" s="33" customFormat="1" x14ac:dyDescent="0.3">
      <c r="A1858" s="275"/>
      <c r="B1858" s="275"/>
      <c r="C1858" s="86"/>
      <c r="D1858" s="70"/>
      <c r="E1858" s="110"/>
      <c r="F1858" s="72"/>
      <c r="G1858" s="116"/>
      <c r="H1858" s="116"/>
    </row>
    <row r="1859" spans="1:8" s="33" customFormat="1" x14ac:dyDescent="0.3">
      <c r="A1859" s="275"/>
      <c r="B1859" s="275"/>
      <c r="C1859" s="86"/>
      <c r="D1859" s="70"/>
      <c r="E1859" s="110"/>
      <c r="F1859" s="72"/>
      <c r="G1859" s="116"/>
      <c r="H1859" s="116"/>
    </row>
    <row r="1860" spans="1:8" s="33" customFormat="1" x14ac:dyDescent="0.3">
      <c r="A1860" s="275"/>
      <c r="B1860" s="275"/>
      <c r="C1860" s="86"/>
      <c r="D1860" s="70"/>
      <c r="E1860" s="110"/>
      <c r="F1860" s="72"/>
      <c r="G1860" s="116"/>
      <c r="H1860" s="116"/>
    </row>
    <row r="1861" spans="1:8" s="33" customFormat="1" x14ac:dyDescent="0.3">
      <c r="A1861" s="275"/>
      <c r="B1861" s="275"/>
      <c r="C1861" s="86"/>
      <c r="D1861" s="70"/>
      <c r="E1861" s="110"/>
      <c r="F1861" s="72"/>
      <c r="G1861" s="116"/>
      <c r="H1861" s="116"/>
    </row>
    <row r="1862" spans="1:8" s="33" customFormat="1" x14ac:dyDescent="0.3">
      <c r="A1862" s="275"/>
      <c r="B1862" s="275"/>
      <c r="C1862" s="86"/>
      <c r="D1862" s="70"/>
      <c r="E1862" s="110"/>
      <c r="F1862" s="72"/>
      <c r="G1862" s="116"/>
      <c r="H1862" s="116"/>
    </row>
    <row r="1863" spans="1:8" s="33" customFormat="1" x14ac:dyDescent="0.3">
      <c r="A1863" s="275"/>
      <c r="B1863" s="275"/>
      <c r="C1863" s="86"/>
      <c r="D1863" s="70"/>
      <c r="E1863" s="110"/>
      <c r="F1863" s="72"/>
      <c r="G1863" s="116"/>
      <c r="H1863" s="116"/>
    </row>
    <row r="1864" spans="1:8" s="33" customFormat="1" x14ac:dyDescent="0.3">
      <c r="A1864" s="275"/>
      <c r="B1864" s="275"/>
      <c r="C1864" s="86"/>
      <c r="D1864" s="70"/>
      <c r="E1864" s="110"/>
      <c r="F1864" s="72"/>
      <c r="G1864" s="116"/>
      <c r="H1864" s="116"/>
    </row>
    <row r="1865" spans="1:8" s="33" customFormat="1" x14ac:dyDescent="0.3">
      <c r="A1865" s="275"/>
      <c r="B1865" s="275"/>
      <c r="C1865" s="86"/>
      <c r="D1865" s="70"/>
      <c r="E1865" s="110"/>
      <c r="F1865" s="72"/>
      <c r="G1865" s="116"/>
      <c r="H1865" s="116"/>
    </row>
    <row r="1866" spans="1:8" s="33" customFormat="1" x14ac:dyDescent="0.3">
      <c r="A1866" s="275"/>
      <c r="B1866" s="275"/>
      <c r="C1866" s="86"/>
      <c r="D1866" s="70"/>
      <c r="E1866" s="110"/>
      <c r="F1866" s="72"/>
      <c r="G1866" s="116"/>
      <c r="H1866" s="116"/>
    </row>
    <row r="1867" spans="1:8" s="33" customFormat="1" x14ac:dyDescent="0.3">
      <c r="A1867" s="275"/>
      <c r="B1867" s="275"/>
      <c r="C1867" s="86"/>
      <c r="D1867" s="70"/>
      <c r="E1867" s="110"/>
      <c r="F1867" s="72"/>
      <c r="G1867" s="116"/>
      <c r="H1867" s="116"/>
    </row>
    <row r="1868" spans="1:8" s="33" customFormat="1" x14ac:dyDescent="0.3">
      <c r="A1868" s="275"/>
      <c r="B1868" s="275"/>
      <c r="C1868" s="86"/>
      <c r="D1868" s="70"/>
      <c r="E1868" s="110"/>
      <c r="F1868" s="72"/>
      <c r="G1868" s="116"/>
      <c r="H1868" s="116"/>
    </row>
    <row r="1869" spans="1:8" s="33" customFormat="1" x14ac:dyDescent="0.3">
      <c r="A1869" s="275"/>
      <c r="B1869" s="275"/>
      <c r="C1869" s="86"/>
      <c r="D1869" s="70"/>
      <c r="E1869" s="110"/>
      <c r="F1869" s="72"/>
      <c r="G1869" s="116"/>
      <c r="H1869" s="116"/>
    </row>
    <row r="1870" spans="1:8" s="33" customFormat="1" x14ac:dyDescent="0.3">
      <c r="A1870" s="275"/>
      <c r="B1870" s="275"/>
      <c r="C1870" s="86"/>
      <c r="D1870" s="70"/>
      <c r="E1870" s="110"/>
      <c r="F1870" s="72"/>
      <c r="G1870" s="116"/>
      <c r="H1870" s="116"/>
    </row>
    <row r="1871" spans="1:8" s="33" customFormat="1" x14ac:dyDescent="0.3">
      <c r="A1871" s="275"/>
      <c r="B1871" s="275"/>
      <c r="C1871" s="86"/>
      <c r="D1871" s="70"/>
      <c r="E1871" s="110"/>
      <c r="F1871" s="72"/>
      <c r="G1871" s="116"/>
      <c r="H1871" s="116"/>
    </row>
    <row r="1872" spans="1:8" s="33" customFormat="1" x14ac:dyDescent="0.3">
      <c r="A1872" s="275"/>
      <c r="B1872" s="275"/>
      <c r="C1872" s="86"/>
      <c r="D1872" s="70"/>
      <c r="E1872" s="110"/>
      <c r="F1872" s="72"/>
      <c r="G1872" s="116"/>
      <c r="H1872" s="116"/>
    </row>
    <row r="1873" spans="1:8" s="33" customFormat="1" x14ac:dyDescent="0.3">
      <c r="A1873" s="275"/>
      <c r="B1873" s="275"/>
      <c r="C1873" s="86"/>
      <c r="D1873" s="70"/>
      <c r="E1873" s="110"/>
      <c r="F1873" s="72"/>
      <c r="G1873" s="116"/>
      <c r="H1873" s="116"/>
    </row>
    <row r="1874" spans="1:8" s="33" customFormat="1" x14ac:dyDescent="0.3">
      <c r="A1874" s="275"/>
      <c r="B1874" s="275"/>
      <c r="C1874" s="86"/>
      <c r="D1874" s="70"/>
      <c r="E1874" s="110"/>
      <c r="F1874" s="72"/>
      <c r="G1874" s="116"/>
      <c r="H1874" s="116"/>
    </row>
    <row r="1875" spans="1:8" s="33" customFormat="1" x14ac:dyDescent="0.3">
      <c r="A1875" s="275"/>
      <c r="B1875" s="275"/>
      <c r="C1875" s="86"/>
      <c r="D1875" s="70"/>
      <c r="E1875" s="110"/>
      <c r="F1875" s="72"/>
      <c r="G1875" s="116"/>
      <c r="H1875" s="116"/>
    </row>
    <row r="1876" spans="1:8" s="33" customFormat="1" x14ac:dyDescent="0.3">
      <c r="A1876" s="275"/>
      <c r="B1876" s="275"/>
      <c r="C1876" s="86"/>
      <c r="D1876" s="70"/>
      <c r="E1876" s="110"/>
      <c r="F1876" s="72"/>
      <c r="G1876" s="116"/>
      <c r="H1876" s="116"/>
    </row>
    <row r="1877" spans="1:8" s="33" customFormat="1" x14ac:dyDescent="0.3">
      <c r="A1877" s="275"/>
      <c r="B1877" s="275"/>
      <c r="C1877" s="86"/>
      <c r="D1877" s="70"/>
      <c r="E1877" s="110"/>
      <c r="F1877" s="72"/>
      <c r="G1877" s="116"/>
      <c r="H1877" s="116"/>
    </row>
    <row r="1878" spans="1:8" s="33" customFormat="1" x14ac:dyDescent="0.3">
      <c r="A1878" s="275"/>
      <c r="B1878" s="275"/>
      <c r="C1878" s="86"/>
      <c r="D1878" s="70"/>
      <c r="E1878" s="110"/>
      <c r="F1878" s="72"/>
      <c r="G1878" s="116"/>
      <c r="H1878" s="116"/>
    </row>
    <row r="1879" spans="1:8" s="33" customFormat="1" x14ac:dyDescent="0.3">
      <c r="A1879" s="275"/>
      <c r="B1879" s="275"/>
      <c r="C1879" s="86"/>
      <c r="D1879" s="70"/>
      <c r="E1879" s="110"/>
      <c r="F1879" s="72"/>
      <c r="G1879" s="116"/>
      <c r="H1879" s="116"/>
    </row>
    <row r="1880" spans="1:8" s="33" customFormat="1" x14ac:dyDescent="0.3">
      <c r="A1880" s="275"/>
      <c r="B1880" s="275"/>
      <c r="C1880" s="86"/>
      <c r="D1880" s="70"/>
      <c r="E1880" s="110"/>
      <c r="F1880" s="72"/>
      <c r="G1880" s="116"/>
      <c r="H1880" s="116"/>
    </row>
    <row r="1881" spans="1:8" s="33" customFormat="1" x14ac:dyDescent="0.3">
      <c r="A1881" s="275"/>
      <c r="B1881" s="275"/>
      <c r="C1881" s="86"/>
      <c r="D1881" s="70"/>
      <c r="E1881" s="110"/>
      <c r="F1881" s="72"/>
      <c r="G1881" s="116"/>
      <c r="H1881" s="116"/>
    </row>
    <row r="1882" spans="1:8" s="33" customFormat="1" x14ac:dyDescent="0.3">
      <c r="A1882" s="275"/>
      <c r="B1882" s="275"/>
      <c r="C1882" s="86"/>
      <c r="D1882" s="70"/>
      <c r="E1882" s="110"/>
      <c r="F1882" s="72"/>
      <c r="G1882" s="116"/>
      <c r="H1882" s="116"/>
    </row>
    <row r="1883" spans="1:8" s="33" customFormat="1" x14ac:dyDescent="0.3">
      <c r="A1883" s="275"/>
      <c r="B1883" s="275"/>
      <c r="C1883" s="86"/>
      <c r="D1883" s="70"/>
      <c r="E1883" s="110"/>
      <c r="F1883" s="72"/>
      <c r="G1883" s="116"/>
      <c r="H1883" s="116"/>
    </row>
    <row r="1884" spans="1:8" s="33" customFormat="1" x14ac:dyDescent="0.3">
      <c r="A1884" s="275"/>
      <c r="B1884" s="275"/>
      <c r="C1884" s="86"/>
      <c r="D1884" s="70"/>
      <c r="E1884" s="110"/>
      <c r="F1884" s="72"/>
      <c r="G1884" s="116"/>
      <c r="H1884" s="116"/>
    </row>
    <row r="1885" spans="1:8" s="33" customFormat="1" x14ac:dyDescent="0.3">
      <c r="A1885" s="275"/>
      <c r="B1885" s="275"/>
      <c r="C1885" s="86"/>
      <c r="D1885" s="70"/>
      <c r="E1885" s="110"/>
      <c r="F1885" s="72"/>
      <c r="G1885" s="116"/>
      <c r="H1885" s="116"/>
    </row>
    <row r="1886" spans="1:8" s="33" customFormat="1" x14ac:dyDescent="0.3">
      <c r="A1886" s="275"/>
      <c r="B1886" s="275"/>
      <c r="C1886" s="86"/>
      <c r="D1886" s="70"/>
      <c r="E1886" s="110"/>
      <c r="F1886" s="72"/>
      <c r="G1886" s="116"/>
      <c r="H1886" s="116"/>
    </row>
    <row r="1887" spans="1:8" s="33" customFormat="1" x14ac:dyDescent="0.3">
      <c r="A1887" s="275"/>
      <c r="B1887" s="275"/>
      <c r="C1887" s="86"/>
      <c r="D1887" s="70"/>
      <c r="E1887" s="110"/>
      <c r="F1887" s="72"/>
      <c r="G1887" s="116"/>
      <c r="H1887" s="116"/>
    </row>
    <row r="1888" spans="1:8" s="33" customFormat="1" x14ac:dyDescent="0.3">
      <c r="A1888" s="275"/>
      <c r="B1888" s="275"/>
      <c r="C1888" s="86"/>
      <c r="D1888" s="70"/>
      <c r="E1888" s="110"/>
      <c r="F1888" s="72"/>
      <c r="G1888" s="116"/>
      <c r="H1888" s="116"/>
    </row>
    <row r="1889" spans="1:8" s="33" customFormat="1" x14ac:dyDescent="0.3">
      <c r="A1889" s="275"/>
      <c r="B1889" s="275"/>
      <c r="C1889" s="86"/>
      <c r="D1889" s="70"/>
      <c r="E1889" s="110"/>
      <c r="F1889" s="72"/>
      <c r="G1889" s="116"/>
      <c r="H1889" s="116"/>
    </row>
    <row r="1890" spans="1:8" s="33" customFormat="1" x14ac:dyDescent="0.3">
      <c r="A1890" s="275"/>
      <c r="B1890" s="275"/>
      <c r="C1890" s="86"/>
      <c r="D1890" s="70"/>
      <c r="E1890" s="110"/>
      <c r="F1890" s="72"/>
      <c r="G1890" s="116"/>
      <c r="H1890" s="116"/>
    </row>
    <row r="1891" spans="1:8" s="33" customFormat="1" x14ac:dyDescent="0.3">
      <c r="A1891" s="275"/>
      <c r="B1891" s="275"/>
      <c r="C1891" s="86"/>
      <c r="D1891" s="70"/>
      <c r="E1891" s="110"/>
      <c r="F1891" s="72"/>
      <c r="G1891" s="116"/>
      <c r="H1891" s="116"/>
    </row>
    <row r="1892" spans="1:8" s="33" customFormat="1" x14ac:dyDescent="0.3">
      <c r="A1892" s="275"/>
      <c r="B1892" s="275"/>
      <c r="C1892" s="86"/>
      <c r="D1892" s="70"/>
      <c r="E1892" s="110"/>
      <c r="F1892" s="72"/>
      <c r="G1892" s="116"/>
      <c r="H1892" s="116"/>
    </row>
    <row r="1893" spans="1:8" s="33" customFormat="1" x14ac:dyDescent="0.3">
      <c r="A1893" s="275"/>
      <c r="B1893" s="275"/>
      <c r="C1893" s="86"/>
      <c r="D1893" s="70"/>
      <c r="E1893" s="110"/>
      <c r="F1893" s="72"/>
      <c r="G1893" s="116"/>
      <c r="H1893" s="116"/>
    </row>
    <row r="1894" spans="1:8" s="33" customFormat="1" x14ac:dyDescent="0.3">
      <c r="A1894" s="275"/>
      <c r="B1894" s="275"/>
      <c r="C1894" s="86"/>
      <c r="D1894" s="70"/>
      <c r="E1894" s="110"/>
      <c r="F1894" s="72"/>
      <c r="G1894" s="116"/>
      <c r="H1894" s="116"/>
    </row>
    <row r="1895" spans="1:8" s="33" customFormat="1" x14ac:dyDescent="0.3">
      <c r="A1895" s="275"/>
      <c r="B1895" s="275"/>
      <c r="C1895" s="86"/>
      <c r="D1895" s="70"/>
      <c r="E1895" s="110"/>
      <c r="F1895" s="72"/>
      <c r="G1895" s="116"/>
      <c r="H1895" s="116"/>
    </row>
    <row r="1896" spans="1:8" s="33" customFormat="1" x14ac:dyDescent="0.3">
      <c r="A1896" s="275"/>
      <c r="B1896" s="275"/>
      <c r="C1896" s="86"/>
      <c r="D1896" s="70"/>
      <c r="E1896" s="110"/>
      <c r="F1896" s="72"/>
      <c r="G1896" s="116"/>
      <c r="H1896" s="116"/>
    </row>
    <row r="1897" spans="1:8" s="33" customFormat="1" x14ac:dyDescent="0.3">
      <c r="A1897" s="275"/>
      <c r="B1897" s="275"/>
      <c r="C1897" s="86"/>
      <c r="D1897" s="70"/>
      <c r="E1897" s="110"/>
      <c r="F1897" s="72"/>
      <c r="G1897" s="116"/>
      <c r="H1897" s="116"/>
    </row>
    <row r="1898" spans="1:8" s="33" customFormat="1" x14ac:dyDescent="0.3">
      <c r="A1898" s="275"/>
      <c r="B1898" s="275"/>
      <c r="C1898" s="86"/>
      <c r="D1898" s="70"/>
      <c r="E1898" s="110"/>
      <c r="F1898" s="72"/>
      <c r="G1898" s="116"/>
      <c r="H1898" s="116"/>
    </row>
    <row r="1899" spans="1:8" s="33" customFormat="1" x14ac:dyDescent="0.3">
      <c r="A1899" s="275"/>
      <c r="B1899" s="275"/>
      <c r="C1899" s="86"/>
      <c r="D1899" s="70"/>
      <c r="E1899" s="110"/>
      <c r="F1899" s="72"/>
      <c r="G1899" s="116"/>
      <c r="H1899" s="116"/>
    </row>
    <row r="1900" spans="1:8" s="33" customFormat="1" x14ac:dyDescent="0.3">
      <c r="A1900" s="275"/>
      <c r="B1900" s="275"/>
      <c r="C1900" s="86"/>
      <c r="D1900" s="70"/>
      <c r="E1900" s="110"/>
      <c r="F1900" s="72"/>
      <c r="G1900" s="116"/>
      <c r="H1900" s="116"/>
    </row>
    <row r="1901" spans="1:8" s="33" customFormat="1" x14ac:dyDescent="0.3">
      <c r="A1901" s="275"/>
      <c r="B1901" s="275"/>
      <c r="C1901" s="86"/>
      <c r="D1901" s="70"/>
      <c r="E1901" s="110"/>
      <c r="F1901" s="72"/>
      <c r="G1901" s="116"/>
      <c r="H1901" s="116"/>
    </row>
    <row r="1902" spans="1:8" s="33" customFormat="1" x14ac:dyDescent="0.3">
      <c r="A1902" s="275"/>
      <c r="B1902" s="275"/>
      <c r="C1902" s="86"/>
      <c r="D1902" s="70"/>
      <c r="E1902" s="110"/>
      <c r="F1902" s="72"/>
      <c r="G1902" s="116"/>
      <c r="H1902" s="116"/>
    </row>
    <row r="1903" spans="1:8" s="33" customFormat="1" x14ac:dyDescent="0.3">
      <c r="A1903" s="275"/>
      <c r="B1903" s="275"/>
      <c r="C1903" s="86"/>
      <c r="D1903" s="70"/>
      <c r="E1903" s="110"/>
      <c r="F1903" s="72"/>
      <c r="G1903" s="116"/>
      <c r="H1903" s="116"/>
    </row>
    <row r="1904" spans="1:8" s="33" customFormat="1" x14ac:dyDescent="0.3">
      <c r="A1904" s="275"/>
      <c r="B1904" s="275"/>
      <c r="C1904" s="86"/>
      <c r="D1904" s="70"/>
      <c r="E1904" s="110"/>
      <c r="F1904" s="72"/>
      <c r="G1904" s="116"/>
      <c r="H1904" s="116"/>
    </row>
    <row r="1905" spans="1:8" s="33" customFormat="1" x14ac:dyDescent="0.3">
      <c r="A1905" s="275"/>
      <c r="B1905" s="275"/>
      <c r="C1905" s="86"/>
      <c r="D1905" s="70"/>
      <c r="E1905" s="110"/>
      <c r="F1905" s="72"/>
      <c r="G1905" s="116"/>
      <c r="H1905" s="116"/>
    </row>
    <row r="1906" spans="1:8" s="33" customFormat="1" x14ac:dyDescent="0.3">
      <c r="A1906" s="275"/>
      <c r="B1906" s="275"/>
      <c r="C1906" s="86"/>
      <c r="D1906" s="70"/>
      <c r="E1906" s="110"/>
      <c r="F1906" s="72"/>
      <c r="G1906" s="116"/>
      <c r="H1906" s="116"/>
    </row>
    <row r="1907" spans="1:8" s="33" customFormat="1" x14ac:dyDescent="0.3">
      <c r="A1907" s="275"/>
      <c r="B1907" s="275"/>
      <c r="C1907" s="86"/>
      <c r="D1907" s="70"/>
      <c r="E1907" s="110"/>
      <c r="F1907" s="72"/>
      <c r="G1907" s="116"/>
      <c r="H1907" s="116"/>
    </row>
    <row r="1908" spans="1:8" s="33" customFormat="1" x14ac:dyDescent="0.3">
      <c r="A1908" s="275"/>
      <c r="B1908" s="275"/>
      <c r="C1908" s="86"/>
      <c r="D1908" s="70"/>
      <c r="E1908" s="110"/>
      <c r="F1908" s="72"/>
      <c r="G1908" s="116"/>
      <c r="H1908" s="116"/>
    </row>
    <row r="1909" spans="1:8" s="33" customFormat="1" x14ac:dyDescent="0.3">
      <c r="A1909" s="275"/>
      <c r="B1909" s="275"/>
      <c r="C1909" s="86"/>
      <c r="D1909" s="70"/>
      <c r="E1909" s="110"/>
      <c r="F1909" s="72"/>
      <c r="G1909" s="116"/>
      <c r="H1909" s="116"/>
    </row>
    <row r="1910" spans="1:8" s="33" customFormat="1" x14ac:dyDescent="0.3">
      <c r="A1910" s="275"/>
      <c r="B1910" s="275"/>
      <c r="C1910" s="86"/>
      <c r="D1910" s="70"/>
      <c r="E1910" s="110"/>
      <c r="F1910" s="72"/>
      <c r="G1910" s="116"/>
      <c r="H1910" s="116"/>
    </row>
    <row r="1911" spans="1:8" s="33" customFormat="1" x14ac:dyDescent="0.3">
      <c r="A1911" s="275"/>
      <c r="B1911" s="275"/>
      <c r="C1911" s="86"/>
      <c r="D1911" s="70"/>
      <c r="E1911" s="110"/>
      <c r="F1911" s="72"/>
      <c r="G1911" s="116"/>
      <c r="H1911" s="116"/>
    </row>
    <row r="1912" spans="1:8" s="33" customFormat="1" x14ac:dyDescent="0.3">
      <c r="A1912" s="275"/>
      <c r="B1912" s="275"/>
      <c r="C1912" s="86"/>
      <c r="D1912" s="70"/>
      <c r="E1912" s="110"/>
      <c r="F1912" s="72"/>
      <c r="G1912" s="116"/>
      <c r="H1912" s="116"/>
    </row>
    <row r="1913" spans="1:8" s="33" customFormat="1" x14ac:dyDescent="0.3">
      <c r="A1913" s="275"/>
      <c r="B1913" s="275"/>
      <c r="C1913" s="86"/>
      <c r="D1913" s="70"/>
      <c r="E1913" s="110"/>
      <c r="F1913" s="72"/>
      <c r="G1913" s="116"/>
      <c r="H1913" s="116"/>
    </row>
    <row r="1914" spans="1:8" s="33" customFormat="1" x14ac:dyDescent="0.3">
      <c r="A1914" s="275"/>
      <c r="B1914" s="275"/>
      <c r="C1914" s="86"/>
      <c r="D1914" s="70"/>
      <c r="E1914" s="110"/>
      <c r="F1914" s="72"/>
      <c r="G1914" s="116"/>
      <c r="H1914" s="116"/>
    </row>
    <row r="1915" spans="1:8" s="33" customFormat="1" x14ac:dyDescent="0.3">
      <c r="A1915" s="275"/>
      <c r="B1915" s="275"/>
      <c r="C1915" s="86"/>
      <c r="D1915" s="70"/>
      <c r="E1915" s="110"/>
      <c r="F1915" s="72"/>
      <c r="G1915" s="116"/>
      <c r="H1915" s="116"/>
    </row>
    <row r="1916" spans="1:8" s="33" customFormat="1" x14ac:dyDescent="0.3">
      <c r="A1916" s="275"/>
      <c r="B1916" s="275"/>
      <c r="C1916" s="86"/>
      <c r="D1916" s="70"/>
      <c r="E1916" s="110"/>
      <c r="F1916" s="72"/>
      <c r="G1916" s="116"/>
      <c r="H1916" s="116"/>
    </row>
    <row r="1917" spans="1:8" s="33" customFormat="1" x14ac:dyDescent="0.3">
      <c r="A1917" s="275"/>
      <c r="B1917" s="275"/>
      <c r="C1917" s="86"/>
      <c r="D1917" s="70"/>
      <c r="E1917" s="110"/>
      <c r="F1917" s="72"/>
      <c r="G1917" s="116"/>
      <c r="H1917" s="116"/>
    </row>
    <row r="1918" spans="1:8" s="33" customFormat="1" x14ac:dyDescent="0.3">
      <c r="A1918" s="275"/>
      <c r="B1918" s="275"/>
      <c r="C1918" s="86"/>
      <c r="D1918" s="70"/>
      <c r="E1918" s="110"/>
      <c r="F1918" s="72"/>
      <c r="G1918" s="116"/>
      <c r="H1918" s="116"/>
    </row>
    <row r="1919" spans="1:8" s="33" customFormat="1" x14ac:dyDescent="0.3">
      <c r="A1919" s="275"/>
      <c r="B1919" s="275"/>
      <c r="C1919" s="86"/>
      <c r="D1919" s="70"/>
      <c r="E1919" s="110"/>
      <c r="F1919" s="72"/>
      <c r="G1919" s="116"/>
      <c r="H1919" s="116"/>
    </row>
    <row r="1920" spans="1:8" s="33" customFormat="1" x14ac:dyDescent="0.3">
      <c r="A1920" s="275"/>
      <c r="B1920" s="275"/>
      <c r="C1920" s="86"/>
      <c r="D1920" s="70"/>
      <c r="E1920" s="110"/>
      <c r="F1920" s="72"/>
      <c r="G1920" s="116"/>
      <c r="H1920" s="116"/>
    </row>
    <row r="1921" spans="1:8" s="33" customFormat="1" x14ac:dyDescent="0.3">
      <c r="A1921" s="275"/>
      <c r="B1921" s="275"/>
      <c r="C1921" s="86"/>
      <c r="D1921" s="70"/>
      <c r="E1921" s="110"/>
      <c r="F1921" s="72"/>
      <c r="G1921" s="116"/>
      <c r="H1921" s="116"/>
    </row>
    <row r="1922" spans="1:8" s="33" customFormat="1" x14ac:dyDescent="0.3">
      <c r="A1922" s="275"/>
      <c r="B1922" s="275"/>
      <c r="C1922" s="86"/>
      <c r="D1922" s="70"/>
      <c r="E1922" s="110"/>
      <c r="F1922" s="72"/>
      <c r="G1922" s="116"/>
      <c r="H1922" s="116"/>
    </row>
    <row r="1923" spans="1:8" s="33" customFormat="1" x14ac:dyDescent="0.3">
      <c r="A1923" s="275"/>
      <c r="B1923" s="275"/>
      <c r="C1923" s="86"/>
      <c r="D1923" s="70"/>
      <c r="E1923" s="110"/>
      <c r="F1923" s="72"/>
      <c r="G1923" s="116"/>
      <c r="H1923" s="116"/>
    </row>
    <row r="1924" spans="1:8" s="33" customFormat="1" x14ac:dyDescent="0.3">
      <c r="A1924" s="275"/>
      <c r="B1924" s="275"/>
      <c r="C1924" s="86"/>
      <c r="D1924" s="70"/>
      <c r="E1924" s="110"/>
      <c r="F1924" s="72"/>
      <c r="G1924" s="116"/>
      <c r="H1924" s="116"/>
    </row>
    <row r="1925" spans="1:8" s="33" customFormat="1" x14ac:dyDescent="0.3">
      <c r="A1925" s="275"/>
      <c r="B1925" s="275"/>
      <c r="C1925" s="86"/>
      <c r="D1925" s="70"/>
      <c r="E1925" s="110"/>
      <c r="F1925" s="72"/>
      <c r="G1925" s="116"/>
      <c r="H1925" s="116"/>
    </row>
    <row r="1926" spans="1:8" s="33" customFormat="1" x14ac:dyDescent="0.3">
      <c r="A1926" s="275"/>
      <c r="B1926" s="275"/>
      <c r="C1926" s="86"/>
      <c r="D1926" s="70"/>
      <c r="E1926" s="110"/>
      <c r="F1926" s="72"/>
      <c r="G1926" s="116"/>
      <c r="H1926" s="116"/>
    </row>
    <row r="1927" spans="1:8" s="33" customFormat="1" x14ac:dyDescent="0.3">
      <c r="A1927" s="275"/>
      <c r="B1927" s="275"/>
      <c r="C1927" s="86"/>
      <c r="D1927" s="70"/>
      <c r="E1927" s="110"/>
      <c r="F1927" s="72"/>
      <c r="G1927" s="116"/>
      <c r="H1927" s="116"/>
    </row>
    <row r="1928" spans="1:8" s="33" customFormat="1" x14ac:dyDescent="0.3">
      <c r="A1928" s="275"/>
      <c r="B1928" s="275"/>
      <c r="C1928" s="86"/>
      <c r="D1928" s="70"/>
      <c r="E1928" s="110"/>
      <c r="F1928" s="72"/>
      <c r="G1928" s="116"/>
      <c r="H1928" s="116"/>
    </row>
    <row r="1929" spans="1:8" s="33" customFormat="1" x14ac:dyDescent="0.3">
      <c r="A1929" s="275"/>
      <c r="B1929" s="275"/>
      <c r="C1929" s="86"/>
      <c r="D1929" s="70"/>
      <c r="E1929" s="110"/>
      <c r="F1929" s="72"/>
      <c r="G1929" s="116"/>
      <c r="H1929" s="116"/>
    </row>
    <row r="1930" spans="1:8" s="33" customFormat="1" x14ac:dyDescent="0.3">
      <c r="A1930" s="275"/>
      <c r="B1930" s="275"/>
      <c r="C1930" s="86"/>
      <c r="D1930" s="70"/>
      <c r="E1930" s="110"/>
      <c r="F1930" s="72"/>
      <c r="G1930" s="116"/>
      <c r="H1930" s="116"/>
    </row>
    <row r="1931" spans="1:8" s="33" customFormat="1" x14ac:dyDescent="0.3">
      <c r="A1931" s="275"/>
      <c r="B1931" s="275"/>
      <c r="C1931" s="86"/>
      <c r="D1931" s="70"/>
      <c r="E1931" s="110"/>
      <c r="F1931" s="72"/>
      <c r="G1931" s="116"/>
      <c r="H1931" s="116"/>
    </row>
    <row r="1932" spans="1:8" s="33" customFormat="1" x14ac:dyDescent="0.3">
      <c r="A1932" s="275"/>
      <c r="B1932" s="275"/>
      <c r="C1932" s="86"/>
      <c r="D1932" s="70"/>
      <c r="E1932" s="110"/>
      <c r="F1932" s="72"/>
      <c r="G1932" s="116"/>
      <c r="H1932" s="116"/>
    </row>
    <row r="1933" spans="1:8" s="33" customFormat="1" x14ac:dyDescent="0.3">
      <c r="A1933" s="275"/>
      <c r="B1933" s="275"/>
      <c r="C1933" s="86"/>
      <c r="D1933" s="70"/>
      <c r="E1933" s="110"/>
      <c r="F1933" s="72"/>
      <c r="G1933" s="116"/>
      <c r="H1933" s="116"/>
    </row>
    <row r="1934" spans="1:8" s="33" customFormat="1" x14ac:dyDescent="0.3">
      <c r="A1934" s="275"/>
      <c r="B1934" s="275"/>
      <c r="C1934" s="86"/>
      <c r="D1934" s="70"/>
      <c r="E1934" s="110"/>
      <c r="F1934" s="72"/>
      <c r="G1934" s="116"/>
      <c r="H1934" s="116"/>
    </row>
    <row r="1935" spans="1:8" s="33" customFormat="1" x14ac:dyDescent="0.3">
      <c r="A1935" s="275"/>
      <c r="B1935" s="275"/>
      <c r="C1935" s="86"/>
      <c r="D1935" s="70"/>
      <c r="E1935" s="110"/>
      <c r="F1935" s="72"/>
      <c r="G1935" s="116"/>
      <c r="H1935" s="116"/>
    </row>
    <row r="1936" spans="1:8" s="33" customFormat="1" x14ac:dyDescent="0.3">
      <c r="A1936" s="275"/>
      <c r="B1936" s="275"/>
      <c r="C1936" s="86"/>
      <c r="D1936" s="70"/>
      <c r="E1936" s="110"/>
      <c r="F1936" s="72"/>
      <c r="G1936" s="116"/>
      <c r="H1936" s="116"/>
    </row>
    <row r="1937" spans="1:8" s="33" customFormat="1" x14ac:dyDescent="0.3">
      <c r="A1937" s="275"/>
      <c r="B1937" s="275"/>
      <c r="C1937" s="86"/>
      <c r="D1937" s="70"/>
      <c r="E1937" s="110"/>
      <c r="F1937" s="72"/>
      <c r="G1937" s="116"/>
      <c r="H1937" s="116"/>
    </row>
    <row r="1938" spans="1:8" s="33" customFormat="1" x14ac:dyDescent="0.3">
      <c r="A1938" s="275"/>
      <c r="B1938" s="275"/>
      <c r="C1938" s="86"/>
      <c r="D1938" s="70"/>
      <c r="E1938" s="110"/>
      <c r="F1938" s="72"/>
      <c r="G1938" s="116"/>
      <c r="H1938" s="116"/>
    </row>
    <row r="1939" spans="1:8" s="33" customFormat="1" x14ac:dyDescent="0.3">
      <c r="A1939" s="275"/>
      <c r="B1939" s="275"/>
      <c r="C1939" s="86"/>
      <c r="D1939" s="70"/>
      <c r="E1939" s="110"/>
      <c r="F1939" s="72"/>
      <c r="G1939" s="116"/>
      <c r="H1939" s="116"/>
    </row>
    <row r="1940" spans="1:8" s="33" customFormat="1" x14ac:dyDescent="0.3">
      <c r="A1940" s="275"/>
      <c r="B1940" s="275"/>
      <c r="C1940" s="86"/>
      <c r="D1940" s="70"/>
      <c r="E1940" s="110"/>
      <c r="F1940" s="72"/>
      <c r="G1940" s="116"/>
      <c r="H1940" s="116"/>
    </row>
    <row r="1941" spans="1:8" s="33" customFormat="1" x14ac:dyDescent="0.3">
      <c r="A1941" s="275"/>
      <c r="B1941" s="275"/>
      <c r="C1941" s="86"/>
      <c r="D1941" s="70"/>
      <c r="E1941" s="110"/>
      <c r="F1941" s="72"/>
      <c r="G1941" s="116"/>
      <c r="H1941" s="116"/>
    </row>
    <row r="1942" spans="1:8" s="33" customFormat="1" x14ac:dyDescent="0.3">
      <c r="A1942" s="275"/>
      <c r="B1942" s="275"/>
      <c r="C1942" s="86"/>
      <c r="D1942" s="70"/>
      <c r="E1942" s="110"/>
      <c r="F1942" s="72"/>
      <c r="G1942" s="116"/>
      <c r="H1942" s="116"/>
    </row>
    <row r="1943" spans="1:8" s="33" customFormat="1" x14ac:dyDescent="0.3">
      <c r="A1943" s="275"/>
      <c r="B1943" s="275"/>
      <c r="C1943" s="86"/>
      <c r="D1943" s="70"/>
      <c r="E1943" s="110"/>
      <c r="F1943" s="72"/>
      <c r="G1943" s="116"/>
      <c r="H1943" s="116"/>
    </row>
    <row r="1944" spans="1:8" s="33" customFormat="1" x14ac:dyDescent="0.3">
      <c r="A1944" s="275"/>
      <c r="B1944" s="275"/>
      <c r="C1944" s="86"/>
      <c r="D1944" s="70"/>
      <c r="E1944" s="110"/>
      <c r="F1944" s="72"/>
      <c r="G1944" s="116"/>
      <c r="H1944" s="116"/>
    </row>
    <row r="1945" spans="1:8" s="33" customFormat="1" x14ac:dyDescent="0.3">
      <c r="A1945" s="275"/>
      <c r="B1945" s="275"/>
      <c r="C1945" s="86"/>
      <c r="D1945" s="70"/>
      <c r="E1945" s="110"/>
      <c r="F1945" s="72"/>
      <c r="G1945" s="116"/>
      <c r="H1945" s="116"/>
    </row>
    <row r="1946" spans="1:8" s="33" customFormat="1" x14ac:dyDescent="0.3">
      <c r="A1946" s="275"/>
      <c r="B1946" s="275"/>
      <c r="C1946" s="86"/>
      <c r="D1946" s="70"/>
      <c r="E1946" s="110"/>
      <c r="F1946" s="72"/>
      <c r="G1946" s="116"/>
      <c r="H1946" s="116"/>
    </row>
    <row r="1947" spans="1:8" s="33" customFormat="1" x14ac:dyDescent="0.3">
      <c r="A1947" s="275"/>
      <c r="B1947" s="275"/>
      <c r="C1947" s="86"/>
      <c r="D1947" s="70"/>
      <c r="E1947" s="110"/>
      <c r="F1947" s="72"/>
      <c r="G1947" s="116"/>
      <c r="H1947" s="116"/>
    </row>
    <row r="1948" spans="1:8" s="33" customFormat="1" x14ac:dyDescent="0.3">
      <c r="A1948" s="275"/>
      <c r="B1948" s="275"/>
      <c r="C1948" s="86"/>
      <c r="D1948" s="70"/>
      <c r="E1948" s="110"/>
      <c r="F1948" s="72"/>
      <c r="G1948" s="116"/>
      <c r="H1948" s="116"/>
    </row>
    <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 r="H1949" s="116"/>
    </row>
    <row r="1950" spans="1:8" s="33" customFormat="1" x14ac:dyDescent="0.3">
      <c r="A1950" s="275"/>
      <c r="B1950" s="275"/>
      <c r="C1950" s="86"/>
      <c r="D1950" s="70"/>
      <c r="E1950" s="110"/>
      <c r="F1950" s="72"/>
      <c r="G1950" s="116"/>
      <c r="H1950" s="116"/>
    </row>
    <row r="1951" spans="1:8" s="33" customFormat="1" x14ac:dyDescent="0.3">
      <c r="A1951" s="275"/>
      <c r="B1951" s="275"/>
      <c r="C1951" s="86"/>
      <c r="D1951" s="70"/>
      <c r="E1951" s="110"/>
      <c r="F1951" s="72"/>
      <c r="G1951" s="116"/>
      <c r="H1951" s="116"/>
    </row>
    <row r="1952" spans="1:8" s="33" customFormat="1" x14ac:dyDescent="0.3">
      <c r="A1952" s="275"/>
      <c r="B1952" s="275"/>
      <c r="C1952" s="86"/>
      <c r="D1952" s="70"/>
      <c r="E1952" s="110"/>
      <c r="F1952" s="72"/>
      <c r="G1952" s="116"/>
      <c r="H1952" s="116"/>
    </row>
    <row r="1953" spans="1:8" s="33" customFormat="1" x14ac:dyDescent="0.3">
      <c r="A1953" s="275"/>
      <c r="B1953" s="275"/>
      <c r="C1953" s="86"/>
      <c r="D1953" s="70"/>
      <c r="E1953" s="110"/>
      <c r="F1953" s="72"/>
      <c r="G1953" s="116"/>
      <c r="H1953" s="116"/>
    </row>
    <row r="1954" spans="1:8" s="33" customFormat="1" x14ac:dyDescent="0.3">
      <c r="A1954" s="275"/>
      <c r="B1954" s="275"/>
      <c r="C1954" s="86"/>
      <c r="D1954" s="70"/>
      <c r="E1954" s="110"/>
      <c r="F1954" s="72"/>
      <c r="G1954" s="116"/>
      <c r="H1954" s="116"/>
    </row>
    <row r="1955" spans="1:8" s="33" customFormat="1" x14ac:dyDescent="0.3">
      <c r="A1955" s="275"/>
      <c r="B1955" s="275"/>
      <c r="C1955" s="86"/>
      <c r="D1955" s="70"/>
      <c r="E1955" s="110"/>
      <c r="F1955" s="72"/>
      <c r="G1955" s="116"/>
      <c r="H1955" s="116"/>
    </row>
    <row r="1956" spans="1:8" s="33" customFormat="1" x14ac:dyDescent="0.3">
      <c r="A1956" s="275"/>
      <c r="B1956" s="275"/>
      <c r="C1956" s="86"/>
      <c r="D1956" s="70"/>
      <c r="E1956" s="110"/>
      <c r="F1956" s="72"/>
      <c r="G1956" s="116"/>
      <c r="H1956" s="116"/>
    </row>
    <row r="1957" spans="1:8" s="33" customFormat="1" x14ac:dyDescent="0.3">
      <c r="A1957" s="275"/>
      <c r="B1957" s="275"/>
      <c r="C1957" s="86"/>
      <c r="D1957" s="70"/>
      <c r="E1957" s="110"/>
      <c r="F1957" s="72"/>
      <c r="G1957" s="116"/>
      <c r="H1957" s="116"/>
    </row>
    <row r="1958" spans="1:8" s="33" customFormat="1" x14ac:dyDescent="0.3">
      <c r="A1958" s="275"/>
      <c r="B1958" s="275"/>
      <c r="C1958" s="86"/>
      <c r="D1958" s="70"/>
      <c r="E1958" s="110"/>
      <c r="F1958" s="72"/>
      <c r="G1958" s="116"/>
      <c r="H1958" s="116"/>
    </row>
    <row r="1959" spans="1:8" s="33" customFormat="1" x14ac:dyDescent="0.3">
      <c r="A1959" s="275"/>
      <c r="B1959" s="275"/>
      <c r="C1959" s="86"/>
      <c r="D1959" s="70"/>
      <c r="E1959" s="110"/>
      <c r="F1959" s="72"/>
      <c r="G1959" s="116"/>
      <c r="H1959" s="116"/>
    </row>
    <row r="1960" spans="1:8" s="33" customFormat="1" x14ac:dyDescent="0.3">
      <c r="A1960" s="275"/>
      <c r="B1960" s="275"/>
      <c r="C1960" s="86"/>
      <c r="D1960" s="70"/>
      <c r="E1960" s="110"/>
      <c r="F1960" s="72"/>
      <c r="G1960" s="116"/>
      <c r="H1960" s="116"/>
    </row>
    <row r="1961" spans="1:8" s="33" customFormat="1" x14ac:dyDescent="0.3">
      <c r="A1961" s="275"/>
      <c r="B1961" s="275"/>
      <c r="C1961" s="86"/>
      <c r="D1961" s="70"/>
      <c r="E1961" s="110"/>
      <c r="F1961" s="72"/>
      <c r="G1961" s="116"/>
      <c r="H1961" s="116"/>
    </row>
    <row r="1962" spans="1:8" s="33" customFormat="1" x14ac:dyDescent="0.3">
      <c r="A1962" s="275"/>
      <c r="B1962" s="275"/>
      <c r="C1962" s="86"/>
      <c r="D1962" s="70"/>
      <c r="E1962" s="110"/>
      <c r="F1962" s="72"/>
      <c r="G1962" s="116"/>
      <c r="H1962" s="116"/>
    </row>
    <row r="1963" spans="1:8" s="33" customFormat="1" x14ac:dyDescent="0.3">
      <c r="A1963" s="275"/>
      <c r="B1963" s="275"/>
      <c r="C1963" s="86"/>
      <c r="D1963" s="70"/>
      <c r="E1963" s="110"/>
      <c r="F1963" s="72"/>
      <c r="G1963" s="116"/>
      <c r="H1963" s="116"/>
    </row>
    <row r="1964" spans="1:8" s="33" customFormat="1" x14ac:dyDescent="0.3">
      <c r="A1964" s="275"/>
      <c r="B1964" s="275"/>
      <c r="C1964" s="86"/>
      <c r="D1964" s="70"/>
      <c r="E1964" s="110"/>
      <c r="F1964" s="72"/>
      <c r="G1964" s="116"/>
      <c r="H1964" s="116"/>
    </row>
    <row r="1965" spans="1:8" s="33" customFormat="1" x14ac:dyDescent="0.3">
      <c r="A1965" s="275"/>
      <c r="B1965" s="275"/>
      <c r="C1965" s="86"/>
      <c r="D1965" s="70"/>
      <c r="E1965" s="110"/>
      <c r="F1965" s="72"/>
      <c r="G1965" s="116"/>
      <c r="H1965" s="116"/>
    </row>
    <row r="1966" spans="1:8" s="33" customFormat="1" x14ac:dyDescent="0.3">
      <c r="A1966" s="275"/>
      <c r="B1966" s="275"/>
      <c r="C1966" s="86"/>
      <c r="D1966" s="70"/>
      <c r="E1966" s="110"/>
      <c r="F1966" s="72"/>
      <c r="G1966" s="116"/>
      <c r="H1966" s="116"/>
    </row>
    <row r="1967" spans="1:8" s="33" customFormat="1" x14ac:dyDescent="0.3">
      <c r="A1967" s="275"/>
      <c r="B1967" s="275"/>
      <c r="C1967" s="86"/>
      <c r="D1967" s="70"/>
      <c r="E1967" s="110"/>
      <c r="F1967" s="72"/>
      <c r="G1967" s="116"/>
      <c r="H1967" s="116"/>
    </row>
    <row r="1968" spans="1:8" s="33" customFormat="1" x14ac:dyDescent="0.3">
      <c r="A1968" s="275"/>
      <c r="B1968" s="275"/>
      <c r="C1968" s="86"/>
      <c r="D1968" s="70"/>
      <c r="E1968" s="110"/>
      <c r="F1968" s="72"/>
      <c r="G1968" s="116"/>
      <c r="H1968" s="116"/>
    </row>
    <row r="1969" spans="1:8" s="33" customFormat="1" x14ac:dyDescent="0.3">
      <c r="A1969" s="275"/>
      <c r="B1969" s="275"/>
      <c r="C1969" s="86"/>
      <c r="D1969" s="70"/>
      <c r="E1969" s="110"/>
      <c r="F1969" s="72"/>
      <c r="G1969" s="116"/>
      <c r="H1969" s="116"/>
    </row>
    <row r="1970" spans="1:8" s="33" customFormat="1" x14ac:dyDescent="0.3">
      <c r="A1970" s="275"/>
      <c r="B1970" s="275"/>
      <c r="C1970" s="86"/>
      <c r="D1970" s="70"/>
      <c r="E1970" s="110"/>
      <c r="F1970" s="72"/>
      <c r="G1970" s="116"/>
      <c r="H1970" s="116"/>
    </row>
    <row r="1971" spans="1:8" s="33" customFormat="1" x14ac:dyDescent="0.3">
      <c r="A1971" s="275"/>
      <c r="B1971" s="275"/>
      <c r="C1971" s="86"/>
      <c r="D1971" s="70"/>
      <c r="E1971" s="110"/>
      <c r="F1971" s="72"/>
      <c r="G1971" s="116"/>
      <c r="H1971" s="116"/>
    </row>
    <row r="1972" spans="1:8" s="33" customFormat="1" x14ac:dyDescent="0.3">
      <c r="A1972" s="275"/>
      <c r="B1972" s="275"/>
      <c r="C1972" s="86"/>
      <c r="D1972" s="70"/>
      <c r="E1972" s="110"/>
      <c r="F1972" s="72"/>
      <c r="G1972" s="116"/>
      <c r="H1972" s="116"/>
    </row>
    <row r="1973" spans="1:8" s="33" customFormat="1" x14ac:dyDescent="0.3">
      <c r="A1973" s="275"/>
      <c r="B1973" s="275"/>
      <c r="C1973" s="86"/>
      <c r="D1973" s="70"/>
      <c r="E1973" s="110"/>
      <c r="F1973" s="72"/>
      <c r="G1973" s="116"/>
      <c r="H1973" s="116"/>
    </row>
    <row r="1974" spans="1:8" s="33" customFormat="1" x14ac:dyDescent="0.3">
      <c r="A1974" s="275"/>
      <c r="B1974" s="275"/>
      <c r="C1974" s="86"/>
      <c r="D1974" s="70"/>
      <c r="E1974" s="110"/>
      <c r="F1974" s="72"/>
      <c r="G1974" s="116"/>
      <c r="H1974" s="116"/>
    </row>
    <row r="1975" spans="1:8" s="33" customFormat="1" x14ac:dyDescent="0.3">
      <c r="A1975" s="275"/>
      <c r="B1975" s="275"/>
      <c r="C1975" s="86"/>
      <c r="D1975" s="70"/>
      <c r="E1975" s="110"/>
      <c r="F1975" s="72"/>
      <c r="G1975" s="116"/>
      <c r="H1975" s="116"/>
    </row>
    <row r="1976" spans="1:8" s="33" customFormat="1" x14ac:dyDescent="0.3">
      <c r="A1976" s="275"/>
      <c r="B1976" s="275"/>
      <c r="C1976" s="86"/>
      <c r="D1976" s="70"/>
      <c r="E1976" s="110"/>
      <c r="F1976" s="72"/>
      <c r="G1976" s="116"/>
      <c r="H1976" s="116"/>
    </row>
    <row r="1977" spans="1:8" s="33" customFormat="1" x14ac:dyDescent="0.3">
      <c r="A1977" s="275"/>
      <c r="B1977" s="275"/>
      <c r="C1977" s="86"/>
      <c r="D1977" s="70"/>
      <c r="E1977" s="110"/>
      <c r="F1977" s="72"/>
      <c r="G1977" s="116"/>
      <c r="H1977" s="116"/>
    </row>
    <row r="1978" spans="1:8" s="33" customFormat="1" x14ac:dyDescent="0.3">
      <c r="A1978" s="275"/>
      <c r="B1978" s="275"/>
      <c r="C1978" s="86"/>
      <c r="D1978" s="70"/>
      <c r="E1978" s="110"/>
      <c r="F1978" s="72"/>
      <c r="G1978" s="116"/>
      <c r="H1978" s="116"/>
    </row>
    <row r="1979" spans="1:8" s="33" customFormat="1" x14ac:dyDescent="0.3">
      <c r="A1979" s="275"/>
      <c r="B1979" s="275"/>
      <c r="C1979" s="86"/>
      <c r="D1979" s="70"/>
      <c r="E1979" s="110"/>
      <c r="F1979" s="72"/>
      <c r="G1979" s="116"/>
      <c r="H1979" s="116"/>
    </row>
    <row r="1980" spans="1:8" s="33" customFormat="1" x14ac:dyDescent="0.3">
      <c r="A1980" s="275"/>
      <c r="B1980" s="275"/>
      <c r="C1980" s="86"/>
      <c r="D1980" s="70"/>
      <c r="E1980" s="110"/>
      <c r="F1980" s="72"/>
      <c r="G1980" s="116"/>
      <c r="H1980" s="116"/>
    </row>
    <row r="1981" spans="1:8" s="33" customFormat="1" x14ac:dyDescent="0.3">
      <c r="A1981" s="275"/>
      <c r="B1981" s="275"/>
      <c r="C1981" s="86"/>
      <c r="D1981" s="70"/>
      <c r="E1981" s="110"/>
      <c r="F1981" s="72"/>
      <c r="G1981" s="116"/>
      <c r="H1981" s="116"/>
    </row>
    <row r="1982" spans="1:8" s="33" customFormat="1" x14ac:dyDescent="0.3">
      <c r="A1982" s="275"/>
      <c r="B1982" s="275"/>
      <c r="C1982" s="86"/>
      <c r="D1982" s="70"/>
      <c r="E1982" s="110"/>
      <c r="F1982" s="72"/>
      <c r="G1982" s="116"/>
      <c r="H1982" s="116"/>
    </row>
    <row r="1983" spans="1:8" s="33" customFormat="1" x14ac:dyDescent="0.3">
      <c r="A1983" s="275"/>
      <c r="B1983" s="275"/>
      <c r="C1983" s="86"/>
      <c r="D1983" s="70"/>
      <c r="E1983" s="110"/>
      <c r="F1983" s="72"/>
      <c r="G1983" s="116"/>
      <c r="H1983" s="116"/>
    </row>
    <row r="1984" spans="1:8" s="33" customFormat="1" x14ac:dyDescent="0.3">
      <c r="A1984" s="275"/>
      <c r="B1984" s="275"/>
      <c r="C1984" s="86"/>
      <c r="D1984" s="70"/>
      <c r="E1984" s="110"/>
      <c r="F1984" s="72"/>
      <c r="G1984" s="116"/>
      <c r="H1984" s="116"/>
    </row>
    <row r="1985" spans="1:8" s="33" customFormat="1" x14ac:dyDescent="0.3">
      <c r="A1985" s="275"/>
      <c r="B1985" s="275"/>
      <c r="C1985" s="86"/>
      <c r="D1985" s="70"/>
      <c r="E1985" s="110"/>
      <c r="F1985" s="72"/>
      <c r="G1985" s="116"/>
      <c r="H1985" s="116"/>
    </row>
    <row r="1986" spans="1:8" s="33" customFormat="1" x14ac:dyDescent="0.3">
      <c r="A1986" s="275"/>
      <c r="B1986" s="275"/>
      <c r="C1986" s="86"/>
      <c r="D1986" s="70"/>
      <c r="E1986" s="110"/>
      <c r="F1986" s="72"/>
      <c r="G1986" s="116"/>
      <c r="H1986" s="116"/>
    </row>
    <row r="1987" spans="1:8" s="33" customFormat="1" x14ac:dyDescent="0.3">
      <c r="A1987" s="275"/>
      <c r="B1987" s="275"/>
      <c r="C1987" s="86"/>
      <c r="D1987" s="70"/>
      <c r="E1987" s="110"/>
      <c r="F1987" s="72"/>
      <c r="G1987" s="116"/>
      <c r="H1987" s="116"/>
    </row>
    <row r="1988" spans="1:8" s="33" customFormat="1" x14ac:dyDescent="0.3">
      <c r="A1988" s="275"/>
      <c r="B1988" s="275"/>
      <c r="C1988" s="86"/>
      <c r="D1988" s="70"/>
      <c r="E1988" s="110"/>
      <c r="F1988" s="72"/>
      <c r="G1988" s="116"/>
      <c r="H1988" s="116"/>
    </row>
    <row r="1989" spans="1:8" s="33" customFormat="1" x14ac:dyDescent="0.3">
      <c r="A1989" s="275"/>
      <c r="B1989" s="275"/>
      <c r="C1989" s="86"/>
      <c r="D1989" s="70"/>
      <c r="E1989" s="110"/>
      <c r="F1989" s="72"/>
      <c r="G1989" s="116"/>
      <c r="H1989" s="116"/>
    </row>
    <row r="1990" spans="1:8" s="33" customFormat="1" x14ac:dyDescent="0.3">
      <c r="A1990" s="275"/>
      <c r="B1990" s="275"/>
      <c r="C1990" s="86"/>
      <c r="D1990" s="70"/>
      <c r="E1990" s="110"/>
      <c r="F1990" s="72"/>
      <c r="G1990" s="116"/>
      <c r="H1990" s="116"/>
    </row>
    <row r="1991" spans="1:8" s="33" customFormat="1" x14ac:dyDescent="0.3">
      <c r="A1991" s="275"/>
      <c r="B1991" s="275"/>
      <c r="C1991" s="86"/>
      <c r="D1991" s="70"/>
      <c r="E1991" s="110"/>
      <c r="F1991" s="72"/>
      <c r="G1991" s="116"/>
      <c r="H1991" s="116"/>
    </row>
    <row r="1992" spans="1:8" s="33" customFormat="1" x14ac:dyDescent="0.3">
      <c r="A1992" s="275"/>
      <c r="B1992" s="275"/>
      <c r="C1992" s="86"/>
      <c r="D1992" s="70"/>
      <c r="E1992" s="110"/>
      <c r="F1992" s="72"/>
      <c r="G1992" s="116"/>
      <c r="H1992" s="116"/>
    </row>
    <row r="1993" spans="1:8" s="33" customFormat="1" x14ac:dyDescent="0.3">
      <c r="A1993" s="275"/>
      <c r="B1993" s="275"/>
      <c r="C1993" s="86"/>
      <c r="D1993" s="70"/>
      <c r="E1993" s="110"/>
      <c r="F1993" s="72"/>
      <c r="G1993" s="116"/>
      <c r="H1993" s="116"/>
    </row>
    <row r="1994" spans="1:8" s="33" customFormat="1" x14ac:dyDescent="0.3">
      <c r="A1994" s="275"/>
      <c r="B1994" s="275"/>
      <c r="C1994" s="86"/>
      <c r="D1994" s="70"/>
      <c r="E1994" s="110"/>
      <c r="F1994" s="72"/>
      <c r="G1994" s="116"/>
      <c r="H1994" s="116"/>
    </row>
    <row r="1995" spans="1:8" s="33" customFormat="1" x14ac:dyDescent="0.3">
      <c r="A1995" s="275"/>
      <c r="B1995" s="275"/>
      <c r="C1995" s="86"/>
      <c r="D1995" s="70"/>
      <c r="E1995" s="110"/>
      <c r="F1995" s="72"/>
      <c r="G1995" s="116"/>
      <c r="H1995" s="116"/>
    </row>
    <row r="1996" spans="1:8" s="33" customFormat="1" x14ac:dyDescent="0.3">
      <c r="A1996" s="275"/>
      <c r="B1996" s="275"/>
      <c r="C1996" s="86"/>
      <c r="D1996" s="70"/>
      <c r="E1996" s="110"/>
      <c r="F1996" s="72"/>
      <c r="G1996" s="116"/>
      <c r="H1996" s="116"/>
    </row>
    <row r="1997" spans="1:8" s="33" customFormat="1" x14ac:dyDescent="0.3">
      <c r="A1997" s="275"/>
      <c r="B1997" s="275"/>
      <c r="C1997" s="86"/>
      <c r="D1997" s="70"/>
      <c r="E1997" s="110"/>
      <c r="F1997" s="72"/>
      <c r="G1997" s="116"/>
      <c r="H1997" s="116"/>
    </row>
    <row r="1998" spans="1:8" s="33" customFormat="1" x14ac:dyDescent="0.3">
      <c r="A1998" s="275"/>
      <c r="B1998" s="275"/>
      <c r="C1998" s="86"/>
      <c r="D1998" s="70"/>
      <c r="E1998" s="110"/>
      <c r="F1998" s="72"/>
      <c r="G1998" s="116"/>
      <c r="H1998" s="116"/>
    </row>
    <row r="1999" spans="1:8" s="33" customFormat="1" x14ac:dyDescent="0.3">
      <c r="A1999" s="275"/>
      <c r="B1999" s="275"/>
      <c r="C1999" s="86"/>
      <c r="D1999" s="70"/>
      <c r="E1999" s="110"/>
      <c r="F1999" s="72"/>
      <c r="G1999" s="116"/>
      <c r="H1999" s="116"/>
    </row>
    <row r="2000" spans="1:8" s="33" customFormat="1" x14ac:dyDescent="0.3">
      <c r="A2000" s="275"/>
      <c r="B2000" s="275"/>
      <c r="C2000" s="86"/>
      <c r="D2000" s="70"/>
      <c r="E2000" s="110"/>
      <c r="F2000" s="72"/>
      <c r="G2000" s="116"/>
      <c r="H2000" s="116"/>
    </row>
    <row r="2001" spans="1:8" s="33" customFormat="1" x14ac:dyDescent="0.3">
      <c r="A2001" s="275"/>
      <c r="B2001" s="275"/>
      <c r="C2001" s="86"/>
      <c r="D2001" s="70"/>
      <c r="E2001" s="110"/>
      <c r="F2001" s="72"/>
      <c r="G2001" s="116"/>
      <c r="H2001" s="116"/>
    </row>
    <row r="2002" spans="1:8" s="33" customFormat="1" x14ac:dyDescent="0.3">
      <c r="A2002" s="275"/>
      <c r="B2002" s="275"/>
      <c r="C2002" s="86"/>
      <c r="D2002" s="70"/>
      <c r="E2002" s="110"/>
      <c r="F2002" s="72"/>
      <c r="G2002" s="116"/>
      <c r="H2002" s="116"/>
    </row>
    <row r="2003" spans="1:8" s="33" customFormat="1" x14ac:dyDescent="0.3">
      <c r="A2003" s="275"/>
      <c r="B2003" s="275"/>
      <c r="C2003" s="86"/>
      <c r="D2003" s="70"/>
      <c r="E2003" s="110"/>
      <c r="F2003" s="72"/>
      <c r="G2003" s="116"/>
      <c r="H2003" s="116"/>
    </row>
    <row r="2004" spans="1:8" s="33" customFormat="1" x14ac:dyDescent="0.3">
      <c r="A2004" s="275"/>
      <c r="B2004" s="275"/>
      <c r="C2004" s="86"/>
      <c r="D2004" s="70"/>
      <c r="E2004" s="110"/>
      <c r="F2004" s="72"/>
      <c r="G2004" s="116"/>
      <c r="H2004" s="116"/>
    </row>
    <row r="2005" spans="1:8" s="33" customFormat="1" x14ac:dyDescent="0.3">
      <c r="A2005" s="275"/>
      <c r="B2005" s="275"/>
      <c r="C2005" s="86"/>
      <c r="D2005" s="70"/>
      <c r="E2005" s="110"/>
      <c r="F2005" s="72"/>
      <c r="G2005" s="116"/>
      <c r="H2005" s="116"/>
    </row>
    <row r="2006" spans="1:8" s="33" customFormat="1" x14ac:dyDescent="0.3">
      <c r="A2006" s="275"/>
      <c r="B2006" s="275"/>
      <c r="C2006" s="86"/>
      <c r="D2006" s="70"/>
      <c r="E2006" s="110"/>
      <c r="F2006" s="72"/>
      <c r="G2006" s="116"/>
      <c r="H2006" s="116"/>
    </row>
    <row r="2007" spans="1:8" s="33" customFormat="1" x14ac:dyDescent="0.3">
      <c r="A2007" s="275"/>
      <c r="B2007" s="275"/>
      <c r="C2007" s="86"/>
      <c r="D2007" s="70"/>
      <c r="E2007" s="110"/>
      <c r="F2007" s="72"/>
      <c r="G2007" s="116"/>
      <c r="H2007" s="116"/>
    </row>
    <row r="2008" spans="1:8" s="33" customFormat="1" x14ac:dyDescent="0.3">
      <c r="A2008" s="275"/>
      <c r="B2008" s="275"/>
      <c r="C2008" s="86"/>
      <c r="D2008" s="70"/>
      <c r="E2008" s="110"/>
      <c r="F2008" s="72"/>
      <c r="G2008" s="116"/>
      <c r="H2008" s="116"/>
    </row>
    <row r="2009" spans="1:8" s="33" customFormat="1" x14ac:dyDescent="0.3">
      <c r="A2009" s="275"/>
      <c r="B2009" s="275"/>
      <c r="C2009" s="86"/>
      <c r="D2009" s="70"/>
      <c r="E2009" s="110"/>
      <c r="F2009" s="72"/>
      <c r="G2009" s="116"/>
      <c r="H2009" s="116"/>
    </row>
    <row r="2010" spans="1:8" s="33" customFormat="1" x14ac:dyDescent="0.3">
      <c r="A2010" s="275"/>
      <c r="B2010" s="275"/>
      <c r="C2010" s="86"/>
      <c r="D2010" s="70"/>
      <c r="E2010" s="110"/>
      <c r="F2010" s="72"/>
      <c r="G2010" s="116"/>
      <c r="H2010" s="116"/>
    </row>
    <row r="2011" spans="1:8" s="33" customFormat="1" x14ac:dyDescent="0.3">
      <c r="A2011" s="275"/>
      <c r="B2011" s="275"/>
      <c r="C2011" s="86"/>
      <c r="D2011" s="70"/>
      <c r="E2011" s="110"/>
      <c r="F2011" s="72"/>
      <c r="G2011" s="116"/>
      <c r="H2011" s="116"/>
    </row>
    <row r="2012" spans="1:8" s="33" customFormat="1" x14ac:dyDescent="0.3">
      <c r="A2012" s="275"/>
      <c r="B2012" s="275"/>
      <c r="C2012" s="86"/>
      <c r="D2012" s="70"/>
      <c r="E2012" s="110"/>
      <c r="F2012" s="72"/>
      <c r="G2012" s="116"/>
      <c r="H2012" s="116"/>
    </row>
    <row r="2013" spans="1:8" s="33" customFormat="1" x14ac:dyDescent="0.3">
      <c r="A2013" s="275"/>
      <c r="B2013" s="275"/>
      <c r="C2013" s="86"/>
      <c r="D2013" s="70"/>
      <c r="E2013" s="110"/>
      <c r="F2013" s="72"/>
      <c r="G2013" s="116"/>
      <c r="H2013" s="116"/>
    </row>
    <row r="2014" spans="1:8" s="33" customFormat="1" x14ac:dyDescent="0.3">
      <c r="A2014" s="275"/>
      <c r="B2014" s="275"/>
      <c r="C2014" s="86"/>
      <c r="D2014" s="70"/>
      <c r="E2014" s="110"/>
      <c r="F2014" s="72"/>
      <c r="G2014" s="116"/>
      <c r="H2014" s="116"/>
    </row>
    <row r="2015" spans="1:8" s="33" customFormat="1" x14ac:dyDescent="0.3">
      <c r="A2015" s="275"/>
      <c r="B2015" s="275"/>
      <c r="C2015" s="86"/>
      <c r="D2015" s="70"/>
      <c r="E2015" s="110"/>
      <c r="F2015" s="72"/>
      <c r="G2015" s="116"/>
      <c r="H2015" s="116"/>
    </row>
    <row r="2016" spans="1:8" s="33" customFormat="1" x14ac:dyDescent="0.3">
      <c r="A2016" s="275"/>
      <c r="B2016" s="275"/>
      <c r="C2016" s="86"/>
      <c r="D2016" s="70"/>
      <c r="E2016" s="110"/>
      <c r="F2016" s="72"/>
      <c r="G2016" s="116"/>
      <c r="H2016" s="116"/>
    </row>
    <row r="2017" spans="1:8" s="33" customFormat="1" x14ac:dyDescent="0.3">
      <c r="A2017" s="275"/>
      <c r="B2017" s="275"/>
      <c r="C2017" s="86"/>
      <c r="D2017" s="70"/>
      <c r="E2017" s="110"/>
      <c r="F2017" s="72"/>
      <c r="G2017" s="116"/>
      <c r="H2017" s="116"/>
    </row>
    <row r="2018" spans="1:8" s="33" customFormat="1" x14ac:dyDescent="0.3">
      <c r="A2018" s="275"/>
      <c r="B2018" s="275"/>
      <c r="C2018" s="86"/>
      <c r="D2018" s="70"/>
      <c r="E2018" s="110"/>
      <c r="F2018" s="72"/>
      <c r="G2018" s="116"/>
      <c r="H2018" s="116"/>
    </row>
    <row r="2019" spans="1:8" s="33" customFormat="1" x14ac:dyDescent="0.3">
      <c r="A2019" s="275"/>
      <c r="B2019" s="275"/>
      <c r="C2019" s="86"/>
      <c r="D2019" s="70"/>
      <c r="E2019" s="110"/>
      <c r="F2019" s="72"/>
      <c r="G2019" s="116"/>
      <c r="H2019" s="116"/>
    </row>
    <row r="2020" spans="1:8" s="33" customFormat="1" x14ac:dyDescent="0.3">
      <c r="A2020" s="275"/>
      <c r="B2020" s="275"/>
      <c r="C2020" s="86"/>
      <c r="D2020" s="70"/>
      <c r="E2020" s="110"/>
      <c r="F2020" s="72"/>
      <c r="G2020" s="116"/>
      <c r="H2020" s="116"/>
    </row>
    <row r="2021" spans="1:8" s="33" customFormat="1" x14ac:dyDescent="0.3">
      <c r="A2021" s="275"/>
      <c r="B2021" s="275"/>
      <c r="C2021" s="86"/>
      <c r="D2021" s="70"/>
      <c r="E2021" s="110"/>
      <c r="F2021" s="72"/>
      <c r="G2021" s="116"/>
      <c r="H2021" s="116"/>
    </row>
    <row r="2022" spans="1:8" s="33" customFormat="1" x14ac:dyDescent="0.3">
      <c r="A2022" s="275"/>
      <c r="B2022" s="275"/>
      <c r="C2022" s="86"/>
      <c r="D2022" s="70"/>
      <c r="E2022" s="110"/>
      <c r="F2022" s="72"/>
      <c r="G2022" s="116"/>
      <c r="H2022" s="116"/>
    </row>
    <row r="2023" spans="1:8" s="33" customFormat="1" x14ac:dyDescent="0.3">
      <c r="A2023" s="275"/>
      <c r="B2023" s="275"/>
      <c r="C2023" s="86"/>
      <c r="D2023" s="70"/>
      <c r="E2023" s="110"/>
      <c r="F2023" s="72"/>
      <c r="G2023" s="116"/>
      <c r="H2023" s="116"/>
    </row>
    <row r="2024" spans="1:8" s="33" customFormat="1" x14ac:dyDescent="0.3">
      <c r="A2024" s="275"/>
      <c r="B2024" s="275"/>
      <c r="C2024" s="86"/>
      <c r="D2024" s="70"/>
      <c r="E2024" s="110"/>
      <c r="F2024" s="72"/>
      <c r="G2024" s="116"/>
      <c r="H2024" s="116"/>
    </row>
    <row r="2025" spans="1:8" s="33" customFormat="1" x14ac:dyDescent="0.3">
      <c r="A2025" s="275"/>
      <c r="B2025" s="275"/>
      <c r="C2025" s="86"/>
      <c r="D2025" s="70"/>
      <c r="E2025" s="110"/>
      <c r="F2025" s="72"/>
      <c r="G2025" s="116"/>
      <c r="H2025" s="116"/>
    </row>
    <row r="2026" spans="1:8" s="33" customFormat="1" x14ac:dyDescent="0.3">
      <c r="A2026" s="275"/>
      <c r="B2026" s="275"/>
      <c r="C2026" s="86"/>
      <c r="D2026" s="70"/>
      <c r="E2026" s="110"/>
      <c r="F2026" s="72"/>
      <c r="G2026" s="116"/>
      <c r="H2026" s="116"/>
    </row>
    <row r="2027" spans="1:8" s="33" customFormat="1" x14ac:dyDescent="0.3">
      <c r="A2027" s="275"/>
      <c r="B2027" s="275"/>
      <c r="C2027" s="86"/>
      <c r="D2027" s="70"/>
      <c r="E2027" s="110"/>
      <c r="F2027" s="72"/>
      <c r="G2027" s="116"/>
      <c r="H2027" s="116"/>
    </row>
    <row r="2028" spans="1:8" s="33" customFormat="1" x14ac:dyDescent="0.3">
      <c r="A2028" s="275"/>
      <c r="B2028" s="275"/>
      <c r="C2028" s="86"/>
      <c r="D2028" s="70"/>
      <c r="E2028" s="110"/>
      <c r="F2028" s="72"/>
      <c r="G2028" s="116"/>
      <c r="H2028" s="116"/>
    </row>
    <row r="2029" spans="1:8" s="33" customFormat="1" x14ac:dyDescent="0.3">
      <c r="A2029" s="275"/>
      <c r="B2029" s="275"/>
      <c r="C2029" s="86"/>
      <c r="D2029" s="70"/>
      <c r="E2029" s="110"/>
      <c r="F2029" s="72"/>
      <c r="G2029" s="116"/>
      <c r="H2029" s="116"/>
    </row>
    <row r="2030" spans="1:8" s="33" customFormat="1" x14ac:dyDescent="0.3">
      <c r="A2030" s="275"/>
      <c r="B2030" s="275"/>
      <c r="C2030" s="86"/>
      <c r="D2030" s="70"/>
      <c r="E2030" s="110"/>
      <c r="F2030" s="72"/>
      <c r="G2030" s="116"/>
      <c r="H2030" s="116"/>
    </row>
    <row r="2031" spans="1:8" s="33" customFormat="1" x14ac:dyDescent="0.3">
      <c r="A2031" s="275"/>
      <c r="B2031" s="275"/>
      <c r="C2031" s="86"/>
      <c r="D2031" s="70"/>
      <c r="E2031" s="110"/>
      <c r="F2031" s="72"/>
      <c r="G2031" s="116"/>
      <c r="H2031" s="116"/>
    </row>
    <row r="2032" spans="1:8" s="33" customFormat="1" x14ac:dyDescent="0.3">
      <c r="A2032" s="275"/>
      <c r="B2032" s="275"/>
      <c r="C2032" s="86"/>
      <c r="D2032" s="70"/>
      <c r="E2032" s="110"/>
      <c r="F2032" s="72"/>
      <c r="G2032" s="116"/>
      <c r="H2032" s="116"/>
    </row>
    <row r="2033" spans="1:8" s="33" customFormat="1" x14ac:dyDescent="0.3">
      <c r="A2033" s="275"/>
      <c r="B2033" s="275"/>
      <c r="C2033" s="86"/>
      <c r="D2033" s="70"/>
      <c r="E2033" s="110"/>
      <c r="F2033" s="72"/>
      <c r="G2033" s="116"/>
      <c r="H2033" s="116"/>
    </row>
    <row r="2034" spans="1:8" s="33" customFormat="1" x14ac:dyDescent="0.3">
      <c r="A2034" s="275"/>
      <c r="B2034" s="275"/>
      <c r="C2034" s="86"/>
      <c r="D2034" s="70"/>
      <c r="E2034" s="110"/>
      <c r="F2034" s="72"/>
      <c r="G2034" s="116"/>
      <c r="H2034" s="116"/>
    </row>
    <row r="2035" spans="1:8" s="33" customFormat="1" x14ac:dyDescent="0.3">
      <c r="A2035" s="275"/>
      <c r="B2035" s="275"/>
      <c r="C2035" s="86"/>
      <c r="D2035" s="70"/>
      <c r="E2035" s="110"/>
      <c r="F2035" s="72"/>
      <c r="G2035" s="116"/>
      <c r="H2035" s="116"/>
    </row>
    <row r="2036" spans="1:8" s="33" customFormat="1" x14ac:dyDescent="0.3">
      <c r="A2036" s="275"/>
      <c r="B2036" s="275"/>
      <c r="C2036" s="86"/>
      <c r="D2036" s="70"/>
      <c r="E2036" s="110"/>
      <c r="F2036" s="72"/>
      <c r="G2036" s="116"/>
      <c r="H2036" s="116"/>
    </row>
    <row r="2037" spans="1:8" s="33" customFormat="1" x14ac:dyDescent="0.3">
      <c r="A2037" s="275"/>
      <c r="B2037" s="275"/>
      <c r="C2037" s="86"/>
      <c r="D2037" s="70"/>
      <c r="E2037" s="110"/>
      <c r="F2037" s="72"/>
      <c r="G2037" s="116"/>
      <c r="H2037" s="116"/>
    </row>
    <row r="2038" spans="1:8" s="33" customFormat="1" x14ac:dyDescent="0.3">
      <c r="A2038" s="275"/>
      <c r="B2038" s="275"/>
      <c r="C2038" s="86"/>
      <c r="D2038" s="70"/>
      <c r="E2038" s="110"/>
      <c r="F2038" s="72"/>
      <c r="G2038" s="116"/>
      <c r="H2038" s="116"/>
    </row>
    <row r="2039" spans="1:8" s="33" customFormat="1" x14ac:dyDescent="0.3">
      <c r="A2039" s="275"/>
      <c r="B2039" s="275"/>
      <c r="C2039" s="86"/>
      <c r="D2039" s="70"/>
      <c r="E2039" s="110"/>
      <c r="F2039" s="72"/>
      <c r="G2039" s="116"/>
      <c r="H2039" s="116"/>
    </row>
    <row r="2040" spans="1:8" s="33" customFormat="1" x14ac:dyDescent="0.3">
      <c r="A2040" s="275"/>
      <c r="B2040" s="275"/>
      <c r="C2040" s="86"/>
      <c r="D2040" s="70"/>
      <c r="E2040" s="110"/>
      <c r="F2040" s="72"/>
      <c r="G2040" s="116"/>
      <c r="H2040" s="116"/>
    </row>
    <row r="2041" spans="1:8" s="33" customFormat="1" x14ac:dyDescent="0.3">
      <c r="A2041" s="275"/>
      <c r="B2041" s="275"/>
      <c r="C2041" s="86"/>
      <c r="D2041" s="70"/>
      <c r="E2041" s="110"/>
      <c r="F2041" s="72"/>
      <c r="G2041" s="116"/>
      <c r="H2041" s="116"/>
    </row>
    <row r="2042" spans="1:8" s="33" customFormat="1" x14ac:dyDescent="0.3">
      <c r="A2042" s="275"/>
      <c r="B2042" s="275"/>
      <c r="C2042" s="86"/>
      <c r="D2042" s="70"/>
      <c r="E2042" s="110"/>
      <c r="F2042" s="72"/>
      <c r="G2042" s="116"/>
      <c r="H2042" s="116"/>
    </row>
    <row r="2043" spans="1:8" s="33" customFormat="1" x14ac:dyDescent="0.3">
      <c r="A2043" s="275"/>
      <c r="B2043" s="275"/>
      <c r="C2043" s="86"/>
      <c r="D2043" s="70"/>
      <c r="E2043" s="110"/>
      <c r="F2043" s="72"/>
      <c r="G2043" s="116"/>
      <c r="H2043" s="116"/>
    </row>
    <row r="2044" spans="1:8" s="33" customFormat="1" x14ac:dyDescent="0.3">
      <c r="A2044" s="275"/>
      <c r="B2044" s="275"/>
      <c r="C2044" s="86"/>
      <c r="D2044" s="70"/>
      <c r="E2044" s="110"/>
      <c r="F2044" s="72"/>
      <c r="G2044" s="116"/>
      <c r="H2044" s="116"/>
    </row>
    <row r="2045" spans="1:8" s="33" customFormat="1" x14ac:dyDescent="0.3">
      <c r="A2045" s="275"/>
      <c r="B2045" s="275"/>
      <c r="C2045" s="86"/>
      <c r="D2045" s="70"/>
      <c r="E2045" s="110"/>
      <c r="F2045" s="72"/>
      <c r="G2045" s="116"/>
      <c r="H2045" s="116"/>
    </row>
    <row r="2046" spans="1:8" s="33" customFormat="1" x14ac:dyDescent="0.3">
      <c r="A2046" s="275"/>
      <c r="B2046" s="275"/>
      <c r="C2046" s="86"/>
      <c r="D2046" s="70"/>
      <c r="E2046" s="110"/>
      <c r="F2046" s="72"/>
      <c r="G2046" s="116"/>
      <c r="H2046" s="116"/>
    </row>
    <row r="2047" spans="1:8" s="33" customFormat="1" x14ac:dyDescent="0.3">
      <c r="A2047" s="275"/>
      <c r="B2047" s="275"/>
      <c r="C2047" s="86"/>
      <c r="D2047" s="70"/>
      <c r="E2047" s="110"/>
      <c r="F2047" s="72"/>
      <c r="G2047" s="116"/>
      <c r="H2047" s="116"/>
    </row>
    <row r="2048" spans="1:8" s="33" customFormat="1" x14ac:dyDescent="0.3">
      <c r="A2048" s="275"/>
      <c r="B2048" s="275"/>
      <c r="C2048" s="86"/>
      <c r="D2048" s="70"/>
      <c r="E2048" s="110"/>
      <c r="F2048" s="72"/>
      <c r="G2048" s="116"/>
      <c r="H2048" s="116"/>
    </row>
    <row r="2049" spans="1:8" s="33" customFormat="1" x14ac:dyDescent="0.3">
      <c r="A2049" s="275"/>
      <c r="B2049" s="275"/>
      <c r="C2049" s="86"/>
      <c r="D2049" s="70"/>
      <c r="E2049" s="110"/>
      <c r="F2049" s="72"/>
      <c r="G2049" s="116"/>
      <c r="H2049" s="116"/>
    </row>
    <row r="2050" spans="1:8" s="33" customFormat="1" x14ac:dyDescent="0.3">
      <c r="A2050" s="275"/>
      <c r="B2050" s="275"/>
      <c r="C2050" s="86"/>
      <c r="D2050" s="70"/>
      <c r="E2050" s="110"/>
      <c r="F2050" s="72"/>
      <c r="G2050" s="116"/>
      <c r="H2050" s="116"/>
    </row>
    <row r="2051" spans="1:8" s="33" customFormat="1" x14ac:dyDescent="0.3">
      <c r="A2051" s="275"/>
      <c r="B2051" s="275"/>
      <c r="C2051" s="86"/>
      <c r="D2051" s="70"/>
      <c r="E2051" s="110"/>
      <c r="F2051" s="72"/>
      <c r="G2051" s="116"/>
      <c r="H2051" s="116"/>
    </row>
    <row r="2052" spans="1:8" s="33" customFormat="1" x14ac:dyDescent="0.3">
      <c r="A2052" s="275"/>
      <c r="B2052" s="275"/>
      <c r="C2052" s="86"/>
      <c r="D2052" s="70"/>
      <c r="E2052" s="110"/>
      <c r="F2052" s="72"/>
      <c r="G2052" s="116"/>
      <c r="H2052" s="116"/>
    </row>
    <row r="2053" spans="1:8" s="33" customFormat="1" x14ac:dyDescent="0.3">
      <c r="A2053" s="275"/>
      <c r="B2053" s="275"/>
      <c r="C2053" s="86"/>
      <c r="D2053" s="70"/>
      <c r="E2053" s="110"/>
      <c r="F2053" s="72"/>
      <c r="G2053" s="116"/>
      <c r="H2053" s="116"/>
    </row>
    <row r="2054" spans="1:8" s="33" customFormat="1" x14ac:dyDescent="0.3">
      <c r="A2054" s="275"/>
      <c r="B2054" s="275"/>
      <c r="C2054" s="86"/>
      <c r="D2054" s="70"/>
      <c r="E2054" s="110"/>
      <c r="F2054" s="72"/>
      <c r="G2054" s="116"/>
      <c r="H2054" s="116"/>
    </row>
    <row r="2055" spans="1:8" s="33" customFormat="1" x14ac:dyDescent="0.3">
      <c r="A2055" s="275"/>
      <c r="B2055" s="275"/>
      <c r="C2055" s="86"/>
      <c r="D2055" s="70"/>
      <c r="E2055" s="110"/>
      <c r="F2055" s="72"/>
      <c r="G2055" s="116"/>
      <c r="H2055" s="116"/>
    </row>
    <row r="2056" spans="1:8" s="33" customFormat="1" x14ac:dyDescent="0.3">
      <c r="A2056" s="275"/>
      <c r="B2056" s="275"/>
      <c r="C2056" s="86"/>
      <c r="D2056" s="70"/>
      <c r="E2056" s="110"/>
      <c r="F2056" s="72"/>
      <c r="G2056" s="116"/>
      <c r="H2056" s="116"/>
    </row>
    <row r="2057" spans="1:8" s="33" customFormat="1" x14ac:dyDescent="0.3">
      <c r="A2057" s="275"/>
      <c r="B2057" s="275"/>
      <c r="C2057" s="86"/>
      <c r="D2057" s="70"/>
      <c r="E2057" s="110"/>
      <c r="F2057" s="72"/>
      <c r="G2057" s="116"/>
      <c r="H2057" s="116"/>
    </row>
    <row r="2058" spans="1:8" s="33" customFormat="1" x14ac:dyDescent="0.3">
      <c r="A2058" s="275"/>
      <c r="B2058" s="275"/>
      <c r="C2058" s="86"/>
      <c r="D2058" s="70"/>
      <c r="E2058" s="110"/>
      <c r="F2058" s="72"/>
      <c r="G2058" s="116"/>
      <c r="H2058" s="116"/>
    </row>
    <row r="2059" spans="1:8" s="33" customFormat="1" x14ac:dyDescent="0.3">
      <c r="A2059" s="275"/>
      <c r="B2059" s="275"/>
      <c r="C2059" s="86"/>
      <c r="D2059" s="70"/>
      <c r="E2059" s="110"/>
      <c r="F2059" s="72"/>
      <c r="G2059" s="116"/>
      <c r="H2059" s="116"/>
    </row>
    <row r="2060" spans="1:8" s="33" customFormat="1" x14ac:dyDescent="0.3">
      <c r="A2060" s="275"/>
      <c r="B2060" s="275"/>
      <c r="C2060" s="86"/>
      <c r="D2060" s="70"/>
      <c r="E2060" s="110"/>
      <c r="F2060" s="72"/>
      <c r="G2060" s="116"/>
      <c r="H2060" s="116"/>
    </row>
    <row r="2061" spans="1:8" s="33" customFormat="1" x14ac:dyDescent="0.3">
      <c r="A2061" s="275"/>
      <c r="B2061" s="275"/>
      <c r="C2061" s="86"/>
      <c r="D2061" s="70"/>
      <c r="E2061" s="110"/>
      <c r="F2061" s="72"/>
      <c r="G2061" s="116"/>
      <c r="H2061" s="116"/>
    </row>
    <row r="2062" spans="1:8" s="33" customFormat="1" x14ac:dyDescent="0.3">
      <c r="A2062" s="275"/>
      <c r="B2062" s="275"/>
      <c r="C2062" s="86"/>
      <c r="D2062" s="70"/>
      <c r="E2062" s="110"/>
      <c r="F2062" s="72"/>
      <c r="G2062" s="116"/>
      <c r="H2062" s="116"/>
    </row>
    <row r="2063" spans="1:8" s="33" customFormat="1" x14ac:dyDescent="0.3">
      <c r="A2063" s="275"/>
      <c r="B2063" s="275"/>
      <c r="C2063" s="86"/>
      <c r="D2063" s="70"/>
      <c r="E2063" s="110"/>
      <c r="F2063" s="72"/>
      <c r="G2063" s="116"/>
      <c r="H2063" s="116"/>
    </row>
    <row r="2064" spans="1:8" s="33" customFormat="1" x14ac:dyDescent="0.3">
      <c r="A2064" s="275"/>
      <c r="B2064" s="275"/>
      <c r="C2064" s="86"/>
      <c r="D2064" s="70"/>
      <c r="E2064" s="110"/>
      <c r="F2064" s="72"/>
      <c r="G2064" s="116"/>
      <c r="H2064" s="116"/>
    </row>
    <row r="2065" spans="1:8" s="33" customFormat="1" x14ac:dyDescent="0.3">
      <c r="A2065" s="275"/>
      <c r="B2065" s="275"/>
      <c r="C2065" s="86"/>
      <c r="D2065" s="70"/>
      <c r="E2065" s="110"/>
      <c r="F2065" s="72"/>
      <c r="G2065" s="116"/>
      <c r="H2065" s="116"/>
    </row>
    <row r="2066" spans="1:8" s="33" customFormat="1" x14ac:dyDescent="0.3">
      <c r="A2066" s="275"/>
      <c r="B2066" s="275"/>
      <c r="C2066" s="86"/>
      <c r="D2066" s="70"/>
      <c r="E2066" s="110"/>
      <c r="F2066" s="72"/>
      <c r="G2066" s="116"/>
      <c r="H2066" s="116"/>
    </row>
    <row r="2067" spans="1:8" s="33" customFormat="1" x14ac:dyDescent="0.3">
      <c r="A2067" s="275"/>
      <c r="B2067" s="275"/>
      <c r="C2067" s="86"/>
      <c r="D2067" s="70"/>
      <c r="E2067" s="110"/>
      <c r="F2067" s="72"/>
      <c r="G2067" s="116"/>
      <c r="H2067" s="116"/>
    </row>
    <row r="2068" spans="1:8" s="33" customFormat="1" x14ac:dyDescent="0.3">
      <c r="A2068" s="275"/>
      <c r="B2068" s="275"/>
      <c r="C2068" s="86"/>
      <c r="D2068" s="70"/>
      <c r="E2068" s="110"/>
      <c r="F2068" s="72"/>
      <c r="G2068" s="116"/>
      <c r="H2068" s="116"/>
    </row>
    <row r="2069" spans="1:8" s="33" customFormat="1" x14ac:dyDescent="0.3">
      <c r="A2069" s="275"/>
      <c r="B2069" s="275"/>
      <c r="C2069" s="86"/>
      <c r="D2069" s="70"/>
      <c r="E2069" s="110"/>
      <c r="F2069" s="72"/>
      <c r="G2069" s="116"/>
      <c r="H2069" s="116"/>
    </row>
    <row r="2070" spans="1:8" s="33" customFormat="1" x14ac:dyDescent="0.3">
      <c r="A2070" s="275"/>
      <c r="B2070" s="275"/>
      <c r="C2070" s="86"/>
      <c r="D2070" s="70"/>
      <c r="E2070" s="110"/>
      <c r="F2070" s="72"/>
      <c r="G2070" s="116"/>
      <c r="H2070" s="116"/>
    </row>
    <row r="2071" spans="1:8" s="33" customFormat="1" x14ac:dyDescent="0.3">
      <c r="A2071" s="275"/>
      <c r="B2071" s="275"/>
      <c r="C2071" s="86"/>
      <c r="D2071" s="70"/>
      <c r="E2071" s="110"/>
      <c r="F2071" s="72"/>
      <c r="G2071" s="116"/>
      <c r="H2071" s="116"/>
    </row>
    <row r="2072" spans="1:8" s="33" customFormat="1" x14ac:dyDescent="0.3">
      <c r="A2072" s="275"/>
      <c r="B2072" s="275"/>
      <c r="C2072" s="86"/>
      <c r="D2072" s="70"/>
      <c r="E2072" s="110"/>
      <c r="F2072" s="72"/>
      <c r="G2072" s="116"/>
      <c r="H2072" s="116"/>
    </row>
    <row r="2073" spans="1:8" s="33" customFormat="1" x14ac:dyDescent="0.3">
      <c r="A2073" s="275"/>
      <c r="B2073" s="275"/>
      <c r="C2073" s="86"/>
      <c r="D2073" s="70"/>
      <c r="E2073" s="110"/>
      <c r="F2073" s="72"/>
      <c r="G2073" s="116"/>
      <c r="H2073" s="116"/>
    </row>
    <row r="2074" spans="1:8" s="33" customFormat="1" x14ac:dyDescent="0.3">
      <c r="A2074" s="275"/>
      <c r="B2074" s="275"/>
      <c r="C2074" s="86"/>
      <c r="D2074" s="70"/>
      <c r="E2074" s="110"/>
      <c r="F2074" s="72"/>
      <c r="G2074" s="116"/>
      <c r="H2074" s="116"/>
    </row>
    <row r="2075" spans="1:8" s="33" customFormat="1" x14ac:dyDescent="0.3">
      <c r="A2075" s="275"/>
      <c r="B2075" s="275"/>
      <c r="C2075" s="86"/>
      <c r="D2075" s="70"/>
      <c r="E2075" s="110"/>
      <c r="F2075" s="72"/>
      <c r="G2075" s="116"/>
      <c r="H2075" s="116"/>
    </row>
    <row r="2076" spans="1:8" s="33" customFormat="1" x14ac:dyDescent="0.3">
      <c r="A2076" s="275"/>
      <c r="B2076" s="275"/>
      <c r="C2076" s="86"/>
      <c r="D2076" s="70"/>
      <c r="E2076" s="110"/>
      <c r="F2076" s="72"/>
      <c r="G2076" s="116"/>
      <c r="H2076" s="116"/>
    </row>
    <row r="2077" spans="1:8" s="33" customFormat="1" x14ac:dyDescent="0.3">
      <c r="A2077" s="275"/>
      <c r="B2077" s="275"/>
      <c r="C2077" s="86"/>
      <c r="D2077" s="70"/>
      <c r="E2077" s="110"/>
      <c r="F2077" s="72"/>
      <c r="G2077" s="116"/>
      <c r="H2077" s="116"/>
    </row>
    <row r="2078" spans="1:8" s="33" customFormat="1" x14ac:dyDescent="0.3">
      <c r="A2078" s="275"/>
      <c r="B2078" s="275"/>
      <c r="C2078" s="86"/>
      <c r="D2078" s="70"/>
      <c r="E2078" s="110"/>
      <c r="F2078" s="72"/>
      <c r="G2078" s="116"/>
      <c r="H2078" s="116"/>
    </row>
    <row r="2079" spans="1:8" s="33" customFormat="1" x14ac:dyDescent="0.3">
      <c r="A2079" s="275"/>
      <c r="B2079" s="275"/>
      <c r="C2079" s="86"/>
      <c r="D2079" s="70"/>
      <c r="E2079" s="110"/>
      <c r="F2079" s="72"/>
      <c r="G2079" s="116"/>
      <c r="H2079" s="116"/>
    </row>
    <row r="2080" spans="1:8" s="33" customFormat="1" x14ac:dyDescent="0.3">
      <c r="A2080" s="275"/>
      <c r="B2080" s="275"/>
      <c r="C2080" s="86"/>
      <c r="D2080" s="70"/>
      <c r="E2080" s="110"/>
      <c r="F2080" s="72"/>
      <c r="G2080" s="116"/>
      <c r="H2080" s="116"/>
    </row>
    <row r="2081" spans="1:8" s="33" customFormat="1" x14ac:dyDescent="0.3">
      <c r="A2081" s="275"/>
      <c r="B2081" s="275"/>
      <c r="C2081" s="86"/>
      <c r="D2081" s="70"/>
      <c r="E2081" s="110"/>
      <c r="F2081" s="72"/>
      <c r="G2081" s="116"/>
      <c r="H2081" s="116"/>
    </row>
    <row r="2082" spans="1:8" s="33" customFormat="1" x14ac:dyDescent="0.3">
      <c r="A2082" s="275"/>
      <c r="B2082" s="275"/>
      <c r="C2082" s="86"/>
      <c r="D2082" s="70"/>
      <c r="E2082" s="110"/>
      <c r="F2082" s="72"/>
      <c r="G2082" s="116"/>
      <c r="H2082" s="116"/>
    </row>
    <row r="2083" spans="1:8" s="33" customFormat="1" x14ac:dyDescent="0.3">
      <c r="A2083" s="275"/>
      <c r="B2083" s="275"/>
      <c r="C2083" s="86"/>
      <c r="D2083" s="70"/>
      <c r="E2083" s="110"/>
      <c r="F2083" s="72"/>
      <c r="G2083" s="116"/>
      <c r="H2083" s="116"/>
    </row>
    <row r="2084" spans="1:8" s="33" customFormat="1" x14ac:dyDescent="0.3">
      <c r="A2084" s="275"/>
      <c r="B2084" s="275"/>
      <c r="C2084" s="86"/>
      <c r="D2084" s="70"/>
      <c r="E2084" s="110"/>
      <c r="F2084" s="72"/>
      <c r="G2084" s="116"/>
      <c r="H2084" s="116"/>
    </row>
    <row r="2085" spans="1:8" s="33" customFormat="1" x14ac:dyDescent="0.3">
      <c r="A2085" s="275"/>
      <c r="B2085" s="275"/>
      <c r="C2085" s="86"/>
      <c r="D2085" s="70"/>
      <c r="E2085" s="110"/>
      <c r="F2085" s="72"/>
      <c r="G2085" s="116"/>
      <c r="H2085" s="116"/>
    </row>
    <row r="2086" spans="1:8" s="33" customFormat="1" x14ac:dyDescent="0.3">
      <c r="A2086" s="275"/>
      <c r="B2086" s="275"/>
      <c r="C2086" s="86"/>
      <c r="D2086" s="70"/>
      <c r="E2086" s="110"/>
      <c r="F2086" s="72"/>
      <c r="G2086" s="116"/>
      <c r="H2086" s="116"/>
    </row>
    <row r="2087" spans="1:8" s="33" customFormat="1" x14ac:dyDescent="0.3">
      <c r="A2087" s="275"/>
      <c r="B2087" s="275"/>
      <c r="C2087" s="86"/>
      <c r="D2087" s="70"/>
      <c r="E2087" s="110"/>
      <c r="F2087" s="72"/>
      <c r="G2087" s="116"/>
      <c r="H2087" s="116"/>
    </row>
    <row r="2088" spans="1:8" s="33" customFormat="1" x14ac:dyDescent="0.3">
      <c r="A2088" s="275"/>
      <c r="B2088" s="275"/>
      <c r="C2088" s="86"/>
      <c r="D2088" s="70"/>
      <c r="E2088" s="110"/>
      <c r="F2088" s="72"/>
      <c r="G2088" s="116"/>
      <c r="H2088" s="116"/>
    </row>
    <row r="2089" spans="1:8" s="33" customFormat="1" x14ac:dyDescent="0.3">
      <c r="A2089" s="275"/>
      <c r="B2089" s="275"/>
      <c r="C2089" s="86"/>
      <c r="D2089" s="70"/>
      <c r="E2089" s="110"/>
      <c r="F2089" s="72"/>
      <c r="G2089" s="116"/>
      <c r="H2089" s="116"/>
    </row>
    <row r="2090" spans="1:8" s="33" customFormat="1" x14ac:dyDescent="0.3">
      <c r="A2090" s="275"/>
      <c r="B2090" s="275"/>
      <c r="C2090" s="86"/>
      <c r="D2090" s="70"/>
      <c r="E2090" s="110"/>
      <c r="F2090" s="72"/>
      <c r="G2090" s="116"/>
      <c r="H2090" s="116"/>
    </row>
    <row r="2091" spans="1:8" s="33" customFormat="1" x14ac:dyDescent="0.3">
      <c r="A2091" s="275"/>
      <c r="B2091" s="275"/>
      <c r="C2091" s="86"/>
      <c r="D2091" s="70"/>
      <c r="E2091" s="110"/>
      <c r="F2091" s="72"/>
      <c r="G2091" s="116"/>
      <c r="H2091" s="116"/>
    </row>
    <row r="2092" spans="1:8" s="33" customFormat="1" x14ac:dyDescent="0.3">
      <c r="A2092" s="275"/>
      <c r="B2092" s="275"/>
      <c r="C2092" s="86"/>
      <c r="D2092" s="70"/>
      <c r="E2092" s="110"/>
      <c r="F2092" s="72"/>
      <c r="G2092" s="116"/>
      <c r="H2092" s="116"/>
    </row>
    <row r="2093" spans="1:8" s="33" customFormat="1" x14ac:dyDescent="0.3">
      <c r="A2093" s="275"/>
      <c r="B2093" s="275"/>
      <c r="C2093" s="86"/>
      <c r="D2093" s="70"/>
      <c r="E2093" s="110"/>
      <c r="F2093" s="72"/>
      <c r="G2093" s="116"/>
      <c r="H2093" s="116"/>
    </row>
    <row r="2094" spans="1:8" s="33" customFormat="1" x14ac:dyDescent="0.3">
      <c r="A2094" s="275"/>
      <c r="B2094" s="275"/>
      <c r="C2094" s="86"/>
      <c r="D2094" s="70"/>
      <c r="E2094" s="110"/>
      <c r="F2094" s="72"/>
      <c r="G2094" s="116"/>
      <c r="H2094" s="116"/>
    </row>
    <row r="2095" spans="1:8" s="33" customFormat="1" x14ac:dyDescent="0.3">
      <c r="A2095" s="275"/>
      <c r="B2095" s="275"/>
      <c r="C2095" s="86"/>
      <c r="D2095" s="70"/>
      <c r="E2095" s="110"/>
      <c r="F2095" s="72"/>
      <c r="G2095" s="116"/>
      <c r="H2095" s="116"/>
    </row>
    <row r="2096" spans="1:8" s="33" customFormat="1" x14ac:dyDescent="0.3">
      <c r="A2096" s="275"/>
      <c r="B2096" s="275"/>
      <c r="C2096" s="86"/>
      <c r="D2096" s="70"/>
      <c r="E2096" s="110"/>
      <c r="F2096" s="72"/>
      <c r="G2096" s="116"/>
      <c r="H2096" s="116"/>
    </row>
    <row r="2097" spans="1:8" s="33" customFormat="1" x14ac:dyDescent="0.3">
      <c r="A2097" s="275"/>
      <c r="B2097" s="275"/>
      <c r="C2097" s="86"/>
      <c r="D2097" s="70"/>
      <c r="E2097" s="110"/>
      <c r="F2097" s="72"/>
      <c r="G2097" s="116"/>
      <c r="H2097" s="116"/>
    </row>
    <row r="2098" spans="1:8" s="33" customFormat="1" x14ac:dyDescent="0.3">
      <c r="A2098" s="275"/>
      <c r="B2098" s="275"/>
      <c r="C2098" s="86"/>
      <c r="D2098" s="70"/>
      <c r="E2098" s="110"/>
      <c r="F2098" s="72"/>
      <c r="G2098" s="116"/>
      <c r="H2098" s="116"/>
    </row>
    <row r="2099" spans="1:8" s="33" customFormat="1" x14ac:dyDescent="0.3">
      <c r="A2099" s="275"/>
      <c r="B2099" s="275"/>
      <c r="C2099" s="86"/>
      <c r="D2099" s="70"/>
      <c r="E2099" s="110"/>
      <c r="F2099" s="72"/>
      <c r="G2099" s="116"/>
      <c r="H2099" s="116"/>
    </row>
    <row r="2100" spans="1:8" s="33" customFormat="1" x14ac:dyDescent="0.3">
      <c r="A2100" s="275"/>
      <c r="B2100" s="275"/>
      <c r="C2100" s="86"/>
      <c r="D2100" s="70"/>
      <c r="E2100" s="110"/>
      <c r="F2100" s="72"/>
      <c r="G2100" s="116"/>
      <c r="H2100" s="116"/>
    </row>
    <row r="2101" spans="1:8" s="33" customFormat="1" x14ac:dyDescent="0.3">
      <c r="A2101" s="275"/>
      <c r="B2101" s="275"/>
      <c r="C2101" s="86"/>
      <c r="D2101" s="70"/>
      <c r="E2101" s="110"/>
      <c r="F2101" s="72"/>
      <c r="G2101" s="116"/>
      <c r="H2101" s="116"/>
    </row>
    <row r="2102" spans="1:8" s="33" customFormat="1" x14ac:dyDescent="0.3">
      <c r="A2102" s="275"/>
      <c r="B2102" s="275"/>
      <c r="C2102" s="86"/>
      <c r="D2102" s="70"/>
      <c r="E2102" s="110"/>
      <c r="F2102" s="72"/>
      <c r="G2102" s="116"/>
      <c r="H2102" s="116"/>
    </row>
    <row r="2103" spans="1:8" s="33" customFormat="1" x14ac:dyDescent="0.3">
      <c r="A2103" s="275"/>
      <c r="B2103" s="275"/>
      <c r="C2103" s="86"/>
      <c r="D2103" s="70"/>
      <c r="E2103" s="110"/>
      <c r="F2103" s="72"/>
      <c r="G2103" s="116"/>
      <c r="H2103" s="116"/>
    </row>
    <row r="2104" spans="1:8" s="33" customFormat="1" x14ac:dyDescent="0.3">
      <c r="A2104" s="275"/>
      <c r="B2104" s="275"/>
      <c r="C2104" s="86"/>
      <c r="D2104" s="70"/>
      <c r="E2104" s="110"/>
      <c r="F2104" s="72"/>
      <c r="G2104" s="116"/>
      <c r="H2104" s="116"/>
    </row>
    <row r="2105" spans="1:8" s="33" customFormat="1" x14ac:dyDescent="0.3">
      <c r="A2105" s="275"/>
      <c r="B2105" s="275"/>
      <c r="C2105" s="86"/>
      <c r="D2105" s="70"/>
      <c r="E2105" s="110"/>
      <c r="F2105" s="72"/>
      <c r="G2105" s="116"/>
      <c r="H2105" s="116"/>
    </row>
    <row r="2106" spans="1:8" s="33" customFormat="1" x14ac:dyDescent="0.3">
      <c r="A2106" s="275"/>
      <c r="B2106" s="275"/>
      <c r="C2106" s="86"/>
      <c r="D2106" s="70"/>
      <c r="E2106" s="110"/>
      <c r="F2106" s="72"/>
      <c r="G2106" s="116"/>
      <c r="H2106" s="116"/>
    </row>
    <row r="2107" spans="1:8" s="33" customFormat="1" x14ac:dyDescent="0.3">
      <c r="A2107" s="275"/>
      <c r="B2107" s="275"/>
      <c r="C2107" s="86"/>
      <c r="D2107" s="70"/>
      <c r="E2107" s="110"/>
      <c r="F2107" s="72"/>
      <c r="G2107" s="116"/>
      <c r="H2107" s="116"/>
    </row>
    <row r="2108" spans="1:8" s="33" customFormat="1" x14ac:dyDescent="0.3">
      <c r="A2108" s="275"/>
      <c r="B2108" s="275"/>
      <c r="C2108" s="86"/>
      <c r="D2108" s="70"/>
      <c r="E2108" s="110"/>
      <c r="F2108" s="72"/>
      <c r="G2108" s="116"/>
      <c r="H2108" s="116"/>
    </row>
    <row r="2109" spans="1:8" s="33" customFormat="1" x14ac:dyDescent="0.3">
      <c r="A2109" s="275"/>
      <c r="B2109" s="275"/>
      <c r="C2109" s="86"/>
      <c r="D2109" s="70"/>
      <c r="E2109" s="110"/>
      <c r="F2109" s="72"/>
      <c r="G2109" s="116"/>
      <c r="H2109" s="116"/>
    </row>
    <row r="2110" spans="1:8" s="33" customFormat="1" x14ac:dyDescent="0.3">
      <c r="A2110" s="275"/>
      <c r="B2110" s="275"/>
      <c r="C2110" s="86"/>
      <c r="D2110" s="70"/>
      <c r="E2110" s="110"/>
      <c r="F2110" s="72"/>
      <c r="G2110" s="116"/>
      <c r="H2110" s="116"/>
    </row>
    <row r="2111" spans="1:8" s="33" customFormat="1" x14ac:dyDescent="0.3">
      <c r="A2111" s="275"/>
      <c r="B2111" s="275"/>
      <c r="C2111" s="86"/>
      <c r="D2111" s="70"/>
      <c r="E2111" s="110"/>
      <c r="F2111" s="72"/>
      <c r="G2111" s="116"/>
      <c r="H2111" s="116"/>
    </row>
    <row r="2112" spans="1:8" s="33" customFormat="1" x14ac:dyDescent="0.3">
      <c r="A2112" s="275"/>
      <c r="B2112" s="275"/>
      <c r="C2112" s="86"/>
      <c r="D2112" s="70"/>
      <c r="E2112" s="110"/>
      <c r="F2112" s="72"/>
      <c r="G2112" s="116"/>
      <c r="H2112" s="116"/>
    </row>
    <row r="2113" spans="1:8" s="33" customFormat="1" x14ac:dyDescent="0.3">
      <c r="A2113" s="275"/>
      <c r="B2113" s="275"/>
      <c r="C2113" s="86"/>
      <c r="D2113" s="70"/>
      <c r="E2113" s="110"/>
      <c r="F2113" s="72"/>
      <c r="G2113" s="116"/>
      <c r="H2113" s="116"/>
    </row>
    <row r="2114" spans="1:8" s="33" customFormat="1" x14ac:dyDescent="0.3">
      <c r="A2114" s="275"/>
      <c r="B2114" s="275"/>
      <c r="C2114" s="86"/>
      <c r="D2114" s="70"/>
      <c r="E2114" s="110"/>
      <c r="F2114" s="72"/>
      <c r="G2114" s="116"/>
      <c r="H2114" s="116"/>
    </row>
    <row r="2115" spans="1:8" s="33" customFormat="1" x14ac:dyDescent="0.3">
      <c r="A2115" s="275"/>
      <c r="B2115" s="275"/>
      <c r="C2115" s="86"/>
      <c r="D2115" s="70"/>
      <c r="E2115" s="110"/>
      <c r="F2115" s="72"/>
      <c r="G2115" s="116"/>
      <c r="H2115" s="116"/>
    </row>
    <row r="2116" spans="1:8" s="33" customFormat="1" x14ac:dyDescent="0.3">
      <c r="A2116" s="275"/>
      <c r="B2116" s="275"/>
      <c r="C2116" s="86"/>
      <c r="D2116" s="70"/>
      <c r="E2116" s="110"/>
      <c r="F2116" s="72"/>
      <c r="G2116" s="116"/>
      <c r="H2116" s="116"/>
    </row>
    <row r="2117" spans="1:8" s="33" customFormat="1" x14ac:dyDescent="0.3">
      <c r="A2117" s="275"/>
      <c r="B2117" s="275"/>
      <c r="C2117" s="86"/>
      <c r="D2117" s="70"/>
      <c r="E2117" s="110"/>
      <c r="F2117" s="72"/>
      <c r="G2117" s="116"/>
      <c r="H2117" s="116"/>
    </row>
    <row r="2118" spans="1:8" s="33" customFormat="1" x14ac:dyDescent="0.3">
      <c r="A2118" s="275"/>
      <c r="B2118" s="275"/>
      <c r="C2118" s="86"/>
      <c r="D2118" s="70"/>
      <c r="E2118" s="110"/>
      <c r="F2118" s="72"/>
      <c r="G2118" s="116"/>
      <c r="H2118" s="116"/>
    </row>
    <row r="2119" spans="1:8" s="33" customFormat="1" x14ac:dyDescent="0.3">
      <c r="A2119" s="275"/>
      <c r="B2119" s="275"/>
      <c r="C2119" s="86"/>
      <c r="D2119" s="70"/>
      <c r="E2119" s="110"/>
      <c r="F2119" s="72"/>
      <c r="G2119" s="116"/>
      <c r="H2119" s="116"/>
    </row>
    <row r="2120" spans="1:8" s="33" customFormat="1" x14ac:dyDescent="0.3">
      <c r="A2120" s="275"/>
      <c r="B2120" s="275"/>
      <c r="C2120" s="86"/>
      <c r="D2120" s="70"/>
      <c r="E2120" s="110"/>
      <c r="F2120" s="72"/>
      <c r="G2120" s="116"/>
      <c r="H2120" s="116"/>
    </row>
    <row r="2121" spans="1:8" s="33" customFormat="1" x14ac:dyDescent="0.3">
      <c r="A2121" s="275"/>
      <c r="B2121" s="275"/>
      <c r="C2121" s="86"/>
      <c r="D2121" s="70"/>
      <c r="E2121" s="110"/>
      <c r="F2121" s="72"/>
      <c r="G2121" s="116"/>
      <c r="H2121" s="116"/>
    </row>
    <row r="2122" spans="1:8" s="33" customFormat="1" x14ac:dyDescent="0.3">
      <c r="A2122" s="275"/>
      <c r="B2122" s="275"/>
      <c r="C2122" s="86"/>
      <c r="D2122" s="70"/>
      <c r="E2122" s="110"/>
      <c r="F2122" s="72"/>
      <c r="G2122" s="116"/>
      <c r="H2122" s="116"/>
    </row>
    <row r="2123" spans="1:8" s="33" customFormat="1" x14ac:dyDescent="0.3">
      <c r="A2123" s="275"/>
      <c r="B2123" s="275"/>
      <c r="C2123" s="86"/>
      <c r="D2123" s="70"/>
      <c r="E2123" s="110"/>
      <c r="F2123" s="72"/>
      <c r="G2123" s="116"/>
      <c r="H2123" s="116"/>
    </row>
    <row r="2124" spans="1:8" s="33" customFormat="1" x14ac:dyDescent="0.3">
      <c r="A2124" s="275"/>
      <c r="B2124" s="275"/>
      <c r="C2124" s="86"/>
      <c r="D2124" s="70"/>
      <c r="E2124" s="110"/>
      <c r="F2124" s="72"/>
      <c r="G2124" s="116"/>
      <c r="H2124" s="116"/>
    </row>
    <row r="2125" spans="1:8" s="33" customFormat="1" x14ac:dyDescent="0.3">
      <c r="A2125" s="275"/>
      <c r="B2125" s="275"/>
      <c r="C2125" s="86"/>
      <c r="D2125" s="70"/>
      <c r="E2125" s="110"/>
      <c r="F2125" s="72"/>
      <c r="G2125" s="116"/>
      <c r="H2125" s="116"/>
    </row>
    <row r="2126" spans="1:8" s="33" customFormat="1" x14ac:dyDescent="0.3">
      <c r="A2126" s="275"/>
      <c r="B2126" s="275"/>
      <c r="C2126" s="86"/>
      <c r="D2126" s="70"/>
      <c r="E2126" s="110"/>
      <c r="F2126" s="72"/>
      <c r="G2126" s="116"/>
      <c r="H2126" s="116"/>
    </row>
    <row r="2127" spans="1:8" s="33" customFormat="1" x14ac:dyDescent="0.3">
      <c r="A2127" s="275"/>
      <c r="B2127" s="275"/>
      <c r="C2127" s="86"/>
      <c r="D2127" s="70"/>
      <c r="E2127" s="110"/>
      <c r="F2127" s="72"/>
      <c r="G2127" s="116"/>
      <c r="H2127" s="116"/>
    </row>
    <row r="2128" spans="1:8" s="33" customFormat="1" x14ac:dyDescent="0.3">
      <c r="A2128" s="275"/>
      <c r="B2128" s="275"/>
      <c r="C2128" s="86"/>
      <c r="D2128" s="70"/>
      <c r="E2128" s="110"/>
      <c r="F2128" s="72"/>
      <c r="G2128" s="116"/>
      <c r="H2128" s="116"/>
    </row>
    <row r="2129" spans="1:8" s="33" customFormat="1" x14ac:dyDescent="0.3">
      <c r="A2129" s="275"/>
      <c r="B2129" s="275"/>
      <c r="C2129" s="86"/>
      <c r="D2129" s="70"/>
      <c r="E2129" s="110"/>
      <c r="F2129" s="72"/>
      <c r="G2129" s="116"/>
      <c r="H2129" s="116"/>
    </row>
    <row r="2130" spans="1:8" s="33" customFormat="1" x14ac:dyDescent="0.3">
      <c r="A2130" s="275"/>
      <c r="B2130" s="275"/>
      <c r="C2130" s="86"/>
      <c r="D2130" s="70"/>
      <c r="E2130" s="110"/>
      <c r="F2130" s="72"/>
      <c r="G2130" s="116"/>
      <c r="H2130" s="116"/>
    </row>
    <row r="2131" spans="1:8" s="33" customFormat="1" x14ac:dyDescent="0.3">
      <c r="A2131" s="275"/>
      <c r="B2131" s="275"/>
      <c r="C2131" s="86"/>
      <c r="D2131" s="70"/>
      <c r="E2131" s="110"/>
      <c r="F2131" s="72"/>
      <c r="G2131" s="116"/>
      <c r="H2131" s="116"/>
    </row>
    <row r="2132" spans="1:8" s="33" customFormat="1" x14ac:dyDescent="0.3">
      <c r="A2132" s="275"/>
      <c r="B2132" s="275"/>
      <c r="C2132" s="86"/>
      <c r="D2132" s="70"/>
      <c r="E2132" s="110"/>
      <c r="F2132" s="72"/>
      <c r="G2132" s="116"/>
      <c r="H2132" s="116"/>
    </row>
    <row r="2133" spans="1:8" s="33" customFormat="1" x14ac:dyDescent="0.3">
      <c r="A2133" s="275"/>
      <c r="B2133" s="275"/>
      <c r="C2133" s="86"/>
      <c r="D2133" s="70"/>
      <c r="E2133" s="110"/>
      <c r="F2133" s="72"/>
      <c r="G2133" s="116"/>
      <c r="H2133" s="116"/>
    </row>
    <row r="2134" spans="1:8" s="33" customFormat="1" x14ac:dyDescent="0.3">
      <c r="A2134" s="275"/>
      <c r="B2134" s="275"/>
      <c r="C2134" s="86"/>
      <c r="D2134" s="70"/>
      <c r="E2134" s="110"/>
      <c r="F2134" s="72"/>
      <c r="G2134" s="116"/>
      <c r="H2134" s="116"/>
    </row>
    <row r="2135" spans="1:8" s="33" customFormat="1" x14ac:dyDescent="0.3">
      <c r="A2135" s="275"/>
      <c r="B2135" s="275"/>
      <c r="C2135" s="86"/>
      <c r="D2135" s="70"/>
      <c r="E2135" s="110"/>
      <c r="F2135" s="72"/>
      <c r="G2135" s="116"/>
      <c r="H2135" s="116"/>
    </row>
    <row r="2136" spans="1:8" s="33" customFormat="1" x14ac:dyDescent="0.3">
      <c r="A2136" s="275"/>
      <c r="B2136" s="275"/>
      <c r="C2136" s="86"/>
      <c r="D2136" s="70"/>
      <c r="E2136" s="110"/>
      <c r="F2136" s="72"/>
      <c r="G2136" s="116"/>
      <c r="H2136" s="116"/>
    </row>
    <row r="2137" spans="1:8" s="33" customFormat="1" x14ac:dyDescent="0.3">
      <c r="A2137" s="275"/>
      <c r="B2137" s="275"/>
      <c r="C2137" s="86"/>
      <c r="D2137" s="70"/>
      <c r="E2137" s="110"/>
      <c r="F2137" s="72"/>
      <c r="G2137" s="116"/>
      <c r="H2137" s="116"/>
    </row>
    <row r="2138" spans="1:8" s="33" customFormat="1" x14ac:dyDescent="0.3">
      <c r="A2138" s="275"/>
      <c r="B2138" s="275"/>
      <c r="C2138" s="86"/>
      <c r="D2138" s="70"/>
      <c r="E2138" s="110"/>
      <c r="F2138" s="72"/>
      <c r="G2138" s="116"/>
      <c r="H2138" s="116"/>
    </row>
    <row r="2139" spans="1:8" s="33" customFormat="1" x14ac:dyDescent="0.3">
      <c r="A2139" s="275"/>
      <c r="B2139" s="275"/>
      <c r="C2139" s="86"/>
      <c r="D2139" s="70"/>
      <c r="E2139" s="110"/>
      <c r="F2139" s="72"/>
      <c r="G2139" s="116"/>
      <c r="H2139" s="116"/>
    </row>
    <row r="2140" spans="1:8" s="33" customFormat="1" x14ac:dyDescent="0.3">
      <c r="A2140" s="275"/>
      <c r="B2140" s="275"/>
      <c r="C2140" s="86"/>
      <c r="D2140" s="70"/>
      <c r="E2140" s="110"/>
      <c r="F2140" s="72"/>
      <c r="G2140" s="116"/>
      <c r="H2140" s="116"/>
    </row>
    <row r="2141" spans="1:8" s="33" customFormat="1" x14ac:dyDescent="0.3">
      <c r="A2141" s="275"/>
      <c r="B2141" s="275"/>
      <c r="C2141" s="86"/>
      <c r="D2141" s="70"/>
      <c r="E2141" s="110"/>
      <c r="F2141" s="72"/>
      <c r="G2141" s="116"/>
      <c r="H2141" s="116"/>
    </row>
    <row r="2142" spans="1:8" s="33" customFormat="1" x14ac:dyDescent="0.3">
      <c r="A2142" s="275"/>
      <c r="B2142" s="275"/>
      <c r="C2142" s="86"/>
      <c r="D2142" s="70"/>
      <c r="E2142" s="110"/>
      <c r="F2142" s="72"/>
      <c r="G2142" s="116"/>
      <c r="H2142" s="116"/>
    </row>
    <row r="2143" spans="1:8" s="33" customFormat="1" x14ac:dyDescent="0.3">
      <c r="A2143" s="275"/>
      <c r="B2143" s="275"/>
      <c r="C2143" s="86"/>
      <c r="D2143" s="70"/>
      <c r="E2143" s="110"/>
      <c r="F2143" s="72"/>
      <c r="G2143" s="116"/>
      <c r="H2143" s="116"/>
    </row>
    <row r="2144" spans="1:8" s="33" customFormat="1" x14ac:dyDescent="0.3">
      <c r="A2144" s="275"/>
      <c r="B2144" s="275"/>
      <c r="C2144" s="86"/>
      <c r="D2144" s="70"/>
      <c r="E2144" s="110"/>
      <c r="F2144" s="72"/>
      <c r="G2144" s="116"/>
      <c r="H2144" s="116"/>
    </row>
    <row r="2145" spans="1:8" s="33" customFormat="1" x14ac:dyDescent="0.3">
      <c r="A2145" s="275"/>
      <c r="B2145" s="275"/>
      <c r="C2145" s="86"/>
      <c r="D2145" s="70"/>
      <c r="E2145" s="110"/>
      <c r="F2145" s="72"/>
      <c r="G2145" s="116"/>
      <c r="H2145" s="116"/>
    </row>
    <row r="2146" spans="1:8" s="33" customFormat="1" x14ac:dyDescent="0.3">
      <c r="A2146" s="275"/>
      <c r="B2146" s="275"/>
      <c r="C2146" s="86"/>
      <c r="D2146" s="70"/>
      <c r="E2146" s="110"/>
      <c r="F2146" s="72"/>
      <c r="G2146" s="116"/>
      <c r="H2146" s="116"/>
    </row>
    <row r="2147" spans="1:8" s="33" customFormat="1" x14ac:dyDescent="0.3">
      <c r="A2147" s="275"/>
      <c r="B2147" s="275"/>
      <c r="C2147" s="86"/>
      <c r="D2147" s="70"/>
      <c r="E2147" s="110"/>
      <c r="F2147" s="72"/>
      <c r="G2147" s="116"/>
      <c r="H2147" s="116"/>
    </row>
    <row r="2148" spans="1:8" s="33" customFormat="1" x14ac:dyDescent="0.3">
      <c r="A2148" s="275"/>
      <c r="B2148" s="275"/>
      <c r="C2148" s="86"/>
      <c r="D2148" s="70"/>
      <c r="E2148" s="110"/>
      <c r="F2148" s="72"/>
      <c r="G2148" s="116"/>
      <c r="H2148" s="116"/>
    </row>
    <row r="2149" spans="1:8" s="33" customFormat="1" x14ac:dyDescent="0.3">
      <c r="A2149" s="275"/>
      <c r="B2149" s="275"/>
      <c r="C2149" s="86"/>
      <c r="D2149" s="70"/>
      <c r="E2149" s="110"/>
      <c r="F2149" s="72"/>
      <c r="G2149" s="116"/>
      <c r="H2149" s="116"/>
    </row>
    <row r="2150" spans="1:8" s="33" customFormat="1" x14ac:dyDescent="0.3">
      <c r="A2150" s="275"/>
      <c r="B2150" s="275"/>
      <c r="C2150" s="86"/>
      <c r="D2150" s="70"/>
      <c r="E2150" s="110"/>
      <c r="F2150" s="72"/>
      <c r="G2150" s="116"/>
      <c r="H2150" s="116"/>
    </row>
    <row r="2151" spans="1:8" s="33" customFormat="1" x14ac:dyDescent="0.3">
      <c r="A2151" s="275"/>
      <c r="B2151" s="275"/>
      <c r="C2151" s="86"/>
      <c r="D2151" s="70"/>
      <c r="E2151" s="110"/>
      <c r="F2151" s="72"/>
      <c r="G2151" s="116"/>
      <c r="H2151" s="116"/>
    </row>
    <row r="2152" spans="1:8" s="33" customFormat="1" x14ac:dyDescent="0.3">
      <c r="A2152" s="275"/>
      <c r="B2152" s="275"/>
      <c r="C2152" s="86"/>
      <c r="D2152" s="70"/>
      <c r="E2152" s="110"/>
      <c r="F2152" s="72"/>
      <c r="G2152" s="116"/>
      <c r="H2152" s="116"/>
    </row>
    <row r="2153" spans="1:8" s="33" customFormat="1" x14ac:dyDescent="0.3">
      <c r="A2153" s="275"/>
      <c r="B2153" s="275"/>
      <c r="C2153" s="86"/>
      <c r="D2153" s="70"/>
      <c r="E2153" s="110"/>
      <c r="F2153" s="72"/>
      <c r="G2153" s="116"/>
      <c r="H2153" s="116"/>
    </row>
    <row r="2154" spans="1:8" s="33" customFormat="1" x14ac:dyDescent="0.3">
      <c r="A2154" s="275"/>
      <c r="B2154" s="275"/>
      <c r="C2154" s="86"/>
      <c r="D2154" s="70"/>
      <c r="E2154" s="110"/>
      <c r="F2154" s="72"/>
      <c r="G2154" s="116"/>
      <c r="H2154" s="116"/>
    </row>
    <row r="2155" spans="1:8" s="33" customFormat="1" x14ac:dyDescent="0.3">
      <c r="A2155" s="275"/>
      <c r="B2155" s="275"/>
      <c r="C2155" s="86"/>
      <c r="D2155" s="70"/>
      <c r="E2155" s="110"/>
      <c r="F2155" s="72"/>
      <c r="G2155" s="116"/>
      <c r="H2155" s="116"/>
    </row>
    <row r="2156" spans="1:8" s="33" customFormat="1" x14ac:dyDescent="0.3">
      <c r="A2156" s="275"/>
      <c r="B2156" s="275"/>
      <c r="C2156" s="86"/>
      <c r="D2156" s="70"/>
      <c r="E2156" s="110"/>
      <c r="F2156" s="72"/>
      <c r="G2156" s="116"/>
      <c r="H2156" s="116"/>
    </row>
    <row r="2157" spans="1:8" s="33" customFormat="1" x14ac:dyDescent="0.3">
      <c r="A2157" s="275"/>
      <c r="B2157" s="275"/>
      <c r="C2157" s="86"/>
      <c r="D2157" s="70"/>
      <c r="E2157" s="110"/>
      <c r="F2157" s="72"/>
      <c r="G2157" s="116"/>
      <c r="H2157" s="116"/>
    </row>
    <row r="2158" spans="1:8" s="33" customFormat="1" x14ac:dyDescent="0.3">
      <c r="A2158" s="275"/>
      <c r="B2158" s="275"/>
      <c r="C2158" s="86"/>
      <c r="D2158" s="70"/>
      <c r="E2158" s="110"/>
      <c r="F2158" s="72"/>
      <c r="G2158" s="116"/>
      <c r="H2158" s="116"/>
    </row>
    <row r="2159" spans="1:8" s="33" customFormat="1" x14ac:dyDescent="0.3">
      <c r="A2159" s="275"/>
      <c r="B2159" s="275"/>
      <c r="C2159" s="86"/>
      <c r="D2159" s="70"/>
      <c r="E2159" s="110"/>
      <c r="F2159" s="72"/>
      <c r="G2159" s="116"/>
      <c r="H2159" s="116"/>
    </row>
    <row r="2160" spans="1:8" s="33" customFormat="1" x14ac:dyDescent="0.3">
      <c r="A2160" s="275"/>
      <c r="B2160" s="275"/>
      <c r="C2160" s="86"/>
      <c r="D2160" s="70"/>
      <c r="E2160" s="110"/>
      <c r="F2160" s="72"/>
      <c r="G2160" s="116"/>
      <c r="H2160" s="116"/>
    </row>
    <row r="2161" spans="1:8" s="33" customFormat="1" x14ac:dyDescent="0.3">
      <c r="A2161" s="275"/>
      <c r="B2161" s="275"/>
      <c r="C2161" s="86"/>
      <c r="D2161" s="70"/>
      <c r="E2161" s="110"/>
      <c r="F2161" s="72"/>
      <c r="G2161" s="116"/>
      <c r="H2161" s="116"/>
    </row>
    <row r="2162" spans="1:8" s="33" customFormat="1" x14ac:dyDescent="0.3">
      <c r="A2162" s="275"/>
      <c r="B2162" s="275"/>
      <c r="C2162" s="86"/>
      <c r="D2162" s="70"/>
      <c r="E2162" s="110"/>
      <c r="F2162" s="72"/>
      <c r="G2162" s="116"/>
      <c r="H2162" s="116"/>
    </row>
    <row r="2163" spans="1:8" s="33" customFormat="1" x14ac:dyDescent="0.3">
      <c r="A2163" s="275"/>
      <c r="B2163" s="275"/>
      <c r="C2163" s="86"/>
      <c r="D2163" s="70"/>
      <c r="E2163" s="110"/>
      <c r="F2163" s="72"/>
      <c r="G2163" s="116"/>
      <c r="H2163" s="116"/>
    </row>
    <row r="2164" spans="1:8" s="33" customFormat="1" x14ac:dyDescent="0.3">
      <c r="A2164" s="275"/>
      <c r="B2164" s="275"/>
      <c r="C2164" s="86"/>
      <c r="D2164" s="70"/>
      <c r="E2164" s="110"/>
      <c r="F2164" s="72"/>
      <c r="G2164" s="116"/>
      <c r="H2164" s="116"/>
    </row>
    <row r="2165" spans="1:8" s="33" customFormat="1" x14ac:dyDescent="0.3">
      <c r="A2165" s="275"/>
      <c r="B2165" s="275"/>
      <c r="C2165" s="86"/>
      <c r="D2165" s="70"/>
      <c r="E2165" s="110"/>
      <c r="F2165" s="72"/>
      <c r="G2165" s="116"/>
      <c r="H2165" s="116"/>
    </row>
    <row r="2166" spans="1:8" s="33" customFormat="1" x14ac:dyDescent="0.3">
      <c r="A2166" s="275"/>
      <c r="B2166" s="275"/>
      <c r="C2166" s="86"/>
      <c r="D2166" s="70"/>
      <c r="E2166" s="110"/>
      <c r="F2166" s="72"/>
      <c r="G2166" s="116"/>
      <c r="H2166" s="116"/>
    </row>
    <row r="2167" spans="1:8" s="33" customFormat="1" x14ac:dyDescent="0.3">
      <c r="A2167" s="275"/>
      <c r="B2167" s="275"/>
      <c r="C2167" s="86"/>
      <c r="D2167" s="70"/>
      <c r="E2167" s="110"/>
      <c r="F2167" s="72"/>
      <c r="G2167" s="116"/>
      <c r="H2167" s="116"/>
    </row>
    <row r="2168" spans="1:8" s="33" customFormat="1" x14ac:dyDescent="0.3">
      <c r="A2168" s="275"/>
      <c r="B2168" s="275"/>
      <c r="C2168" s="86"/>
      <c r="D2168" s="70"/>
      <c r="E2168" s="110"/>
      <c r="F2168" s="72"/>
      <c r="G2168" s="116"/>
      <c r="H2168" s="116"/>
    </row>
    <row r="2169" spans="1:8" s="33" customFormat="1" x14ac:dyDescent="0.3">
      <c r="A2169" s="275"/>
      <c r="B2169" s="275"/>
      <c r="C2169" s="86"/>
      <c r="D2169" s="70"/>
      <c r="E2169" s="110"/>
      <c r="F2169" s="72"/>
      <c r="G2169" s="116"/>
      <c r="H2169" s="116"/>
    </row>
    <row r="2170" spans="1:8" s="33" customFormat="1" x14ac:dyDescent="0.3">
      <c r="A2170" s="275"/>
      <c r="B2170" s="275"/>
      <c r="C2170" s="86"/>
      <c r="D2170" s="70"/>
      <c r="E2170" s="110"/>
      <c r="F2170" s="72"/>
      <c r="G2170" s="116"/>
      <c r="H2170" s="116"/>
    </row>
    <row r="2171" spans="1:8" s="33" customFormat="1" x14ac:dyDescent="0.3">
      <c r="A2171" s="275"/>
      <c r="B2171" s="275"/>
      <c r="C2171" s="86"/>
      <c r="D2171" s="70"/>
      <c r="E2171" s="110"/>
      <c r="F2171" s="72"/>
      <c r="G2171" s="116"/>
      <c r="H2171" s="116"/>
    </row>
    <row r="2172" spans="1:8" s="33" customFormat="1" x14ac:dyDescent="0.3">
      <c r="A2172" s="275"/>
      <c r="B2172" s="275"/>
      <c r="C2172" s="86"/>
      <c r="D2172" s="70"/>
      <c r="E2172" s="110"/>
      <c r="F2172" s="72"/>
      <c r="G2172" s="116"/>
      <c r="H2172" s="116"/>
    </row>
    <row r="2173" spans="1:8" s="33" customFormat="1" x14ac:dyDescent="0.3">
      <c r="A2173" s="275"/>
      <c r="B2173" s="275"/>
      <c r="C2173" s="86"/>
      <c r="D2173" s="70"/>
      <c r="E2173" s="110"/>
      <c r="F2173" s="72"/>
      <c r="G2173" s="116"/>
      <c r="H2173" s="116"/>
    </row>
    <row r="2174" spans="1:8" s="33" customFormat="1" x14ac:dyDescent="0.3">
      <c r="A2174" s="275"/>
      <c r="B2174" s="275"/>
      <c r="C2174" s="86"/>
      <c r="D2174" s="70"/>
      <c r="E2174" s="110"/>
      <c r="F2174" s="72"/>
      <c r="G2174" s="116"/>
      <c r="H2174" s="116"/>
    </row>
    <row r="2175" spans="1:8" s="33" customFormat="1" x14ac:dyDescent="0.3">
      <c r="A2175" s="275"/>
      <c r="B2175" s="275"/>
      <c r="C2175" s="86"/>
      <c r="D2175" s="70"/>
      <c r="E2175" s="110"/>
      <c r="F2175" s="72"/>
      <c r="G2175" s="116"/>
      <c r="H2175" s="116"/>
    </row>
    <row r="2176" spans="1:8" s="33" customFormat="1" x14ac:dyDescent="0.3">
      <c r="A2176" s="275"/>
      <c r="B2176" s="275"/>
      <c r="C2176" s="86"/>
      <c r="D2176" s="70"/>
      <c r="E2176" s="110"/>
      <c r="F2176" s="72"/>
      <c r="G2176" s="116"/>
      <c r="H2176" s="116"/>
    </row>
    <row r="2177" spans="1:8" s="33" customFormat="1" x14ac:dyDescent="0.3">
      <c r="A2177" s="275"/>
      <c r="B2177" s="275"/>
      <c r="C2177" s="86"/>
      <c r="D2177" s="70"/>
      <c r="E2177" s="110"/>
      <c r="F2177" s="72"/>
      <c r="G2177" s="116"/>
      <c r="H2177" s="116"/>
    </row>
    <row r="2178" spans="1:8" s="33" customFormat="1" x14ac:dyDescent="0.3">
      <c r="A2178" s="275"/>
      <c r="B2178" s="275"/>
      <c r="C2178" s="86"/>
      <c r="D2178" s="70"/>
      <c r="E2178" s="110"/>
      <c r="F2178" s="72"/>
      <c r="G2178" s="116"/>
      <c r="H2178" s="116"/>
    </row>
    <row r="2179" spans="1:8" s="33" customFormat="1" x14ac:dyDescent="0.3">
      <c r="A2179" s="275"/>
      <c r="B2179" s="275"/>
      <c r="C2179" s="86"/>
      <c r="D2179" s="70"/>
      <c r="E2179" s="110"/>
      <c r="F2179" s="72"/>
      <c r="G2179" s="116"/>
      <c r="H2179" s="116"/>
    </row>
    <row r="2180" spans="1:8" s="33" customFormat="1" x14ac:dyDescent="0.3">
      <c r="A2180" s="275"/>
      <c r="B2180" s="275"/>
      <c r="C2180" s="86"/>
      <c r="D2180" s="70"/>
      <c r="E2180" s="110"/>
      <c r="F2180" s="72"/>
      <c r="G2180" s="116"/>
      <c r="H2180" s="116"/>
    </row>
    <row r="2181" spans="1:8" s="33" customFormat="1" x14ac:dyDescent="0.3">
      <c r="A2181" s="275"/>
      <c r="B2181" s="275"/>
      <c r="C2181" s="86"/>
      <c r="D2181" s="70"/>
      <c r="E2181" s="110"/>
      <c r="F2181" s="72"/>
      <c r="G2181" s="116"/>
      <c r="H2181" s="116"/>
    </row>
    <row r="2182" spans="1:8" s="33" customFormat="1" x14ac:dyDescent="0.3">
      <c r="A2182" s="275"/>
      <c r="B2182" s="275"/>
      <c r="C2182" s="86"/>
      <c r="D2182" s="70"/>
      <c r="E2182" s="110"/>
      <c r="F2182" s="72"/>
      <c r="G2182" s="116"/>
      <c r="H2182" s="116"/>
    </row>
    <row r="2183" spans="1:8" s="33" customFormat="1" x14ac:dyDescent="0.3">
      <c r="A2183" s="275"/>
      <c r="B2183" s="275"/>
      <c r="C2183" s="86"/>
      <c r="D2183" s="70"/>
      <c r="E2183" s="110"/>
      <c r="F2183" s="72"/>
      <c r="G2183" s="116"/>
      <c r="H2183" s="116"/>
    </row>
    <row r="2184" spans="1:8" s="33" customFormat="1" x14ac:dyDescent="0.3">
      <c r="A2184" s="275"/>
      <c r="B2184" s="275"/>
      <c r="C2184" s="86"/>
      <c r="D2184" s="70"/>
      <c r="E2184" s="110"/>
      <c r="F2184" s="72"/>
      <c r="G2184" s="116"/>
      <c r="H2184" s="116"/>
    </row>
    <row r="2185" spans="1:8" s="33" customFormat="1" x14ac:dyDescent="0.3">
      <c r="A2185" s="275"/>
      <c r="B2185" s="275"/>
      <c r="C2185" s="86"/>
      <c r="D2185" s="70"/>
      <c r="E2185" s="110"/>
      <c r="F2185" s="72"/>
      <c r="G2185" s="116"/>
      <c r="H2185" s="116"/>
    </row>
    <row r="2186" spans="1:8" s="33" customFormat="1" x14ac:dyDescent="0.3">
      <c r="A2186" s="275"/>
      <c r="B2186" s="275"/>
      <c r="C2186" s="86"/>
      <c r="D2186" s="70"/>
      <c r="E2186" s="110"/>
      <c r="F2186" s="72"/>
      <c r="G2186" s="116"/>
      <c r="H2186" s="116"/>
    </row>
    <row r="2187" spans="1:8" s="33" customFormat="1" x14ac:dyDescent="0.3">
      <c r="A2187" s="275"/>
      <c r="B2187" s="275"/>
      <c r="C2187" s="86"/>
      <c r="D2187" s="70"/>
      <c r="E2187" s="110"/>
      <c r="F2187" s="72"/>
      <c r="G2187" s="116"/>
      <c r="H2187" s="116"/>
    </row>
    <row r="2188" spans="1:8" s="33" customFormat="1" x14ac:dyDescent="0.3">
      <c r="A2188" s="275"/>
      <c r="B2188" s="275"/>
      <c r="C2188" s="86"/>
      <c r="D2188" s="70"/>
      <c r="E2188" s="110"/>
      <c r="F2188" s="72"/>
      <c r="G2188" s="116"/>
      <c r="H2188" s="116"/>
    </row>
    <row r="2189" spans="1:8" s="33" customFormat="1" x14ac:dyDescent="0.3">
      <c r="A2189" s="275"/>
      <c r="B2189" s="275"/>
      <c r="C2189" s="86"/>
      <c r="D2189" s="70"/>
      <c r="E2189" s="110"/>
      <c r="F2189" s="72"/>
      <c r="G2189" s="116"/>
      <c r="H2189" s="116"/>
    </row>
    <row r="2190" spans="1:8" s="33" customFormat="1" x14ac:dyDescent="0.3">
      <c r="A2190" s="275"/>
      <c r="B2190" s="275"/>
      <c r="C2190" s="86"/>
      <c r="D2190" s="70"/>
      <c r="E2190" s="110"/>
      <c r="F2190" s="72"/>
      <c r="G2190" s="116"/>
      <c r="H2190" s="116"/>
    </row>
    <row r="2191" spans="1:8" s="33" customFormat="1" x14ac:dyDescent="0.3">
      <c r="A2191" s="275"/>
      <c r="B2191" s="275"/>
      <c r="C2191" s="86"/>
      <c r="D2191" s="70"/>
      <c r="E2191" s="110"/>
      <c r="F2191" s="72"/>
      <c r="G2191" s="116"/>
      <c r="H2191" s="116"/>
    </row>
    <row r="2192" spans="1:8" s="33" customFormat="1" x14ac:dyDescent="0.3">
      <c r="A2192" s="275"/>
      <c r="B2192" s="275"/>
      <c r="C2192" s="86"/>
      <c r="D2192" s="70"/>
      <c r="E2192" s="110"/>
      <c r="F2192" s="72"/>
      <c r="G2192" s="116"/>
      <c r="H2192" s="116"/>
    </row>
    <row r="2193" spans="1:8" s="33" customFormat="1" x14ac:dyDescent="0.3">
      <c r="A2193" s="275"/>
      <c r="B2193" s="275"/>
      <c r="C2193" s="86"/>
      <c r="D2193" s="70"/>
      <c r="E2193" s="110"/>
      <c r="F2193" s="72"/>
      <c r="G2193" s="116"/>
      <c r="H2193" s="116"/>
    </row>
    <row r="2194" spans="1:8" s="33" customFormat="1" x14ac:dyDescent="0.3">
      <c r="A2194" s="275"/>
      <c r="B2194" s="275"/>
      <c r="C2194" s="86"/>
      <c r="D2194" s="70"/>
      <c r="E2194" s="110"/>
      <c r="F2194" s="72"/>
      <c r="G2194" s="116"/>
      <c r="H2194" s="116"/>
    </row>
    <row r="2195" spans="1:8" s="33" customFormat="1" x14ac:dyDescent="0.3">
      <c r="A2195" s="275"/>
      <c r="B2195" s="275"/>
      <c r="C2195" s="86"/>
      <c r="D2195" s="70"/>
      <c r="E2195" s="110"/>
      <c r="F2195" s="72"/>
      <c r="G2195" s="116"/>
      <c r="H2195" s="116"/>
    </row>
    <row r="2196" spans="1:8" s="33" customFormat="1" x14ac:dyDescent="0.3">
      <c r="A2196" s="275"/>
      <c r="B2196" s="275"/>
      <c r="C2196" s="86"/>
      <c r="D2196" s="70"/>
      <c r="E2196" s="110"/>
      <c r="F2196" s="72"/>
      <c r="G2196" s="116"/>
      <c r="H2196" s="116"/>
    </row>
    <row r="2197" spans="1:8" s="33" customFormat="1" x14ac:dyDescent="0.3">
      <c r="A2197" s="275"/>
      <c r="B2197" s="275"/>
      <c r="C2197" s="86"/>
      <c r="D2197" s="70"/>
      <c r="E2197" s="110"/>
      <c r="F2197" s="72"/>
      <c r="G2197" s="116"/>
      <c r="H2197" s="116"/>
    </row>
    <row r="2198" spans="1:8" s="33" customFormat="1" x14ac:dyDescent="0.3">
      <c r="A2198" s="275"/>
      <c r="B2198" s="275"/>
      <c r="C2198" s="86"/>
      <c r="D2198" s="70"/>
      <c r="E2198" s="110"/>
      <c r="F2198" s="72"/>
      <c r="G2198" s="116"/>
      <c r="H2198" s="116"/>
    </row>
    <row r="2199" spans="1:8" s="33" customFormat="1" x14ac:dyDescent="0.3">
      <c r="A2199" s="275"/>
      <c r="B2199" s="275"/>
      <c r="C2199" s="86"/>
      <c r="D2199" s="70"/>
      <c r="E2199" s="110"/>
      <c r="F2199" s="72"/>
      <c r="G2199" s="116"/>
      <c r="H2199" s="116"/>
    </row>
    <row r="2200" spans="1:8" s="33" customFormat="1" x14ac:dyDescent="0.3">
      <c r="A2200" s="275"/>
      <c r="B2200" s="275"/>
      <c r="C2200" s="86"/>
      <c r="D2200" s="70"/>
      <c r="E2200" s="110"/>
      <c r="F2200" s="72"/>
      <c r="G2200" s="116"/>
      <c r="H2200" s="116"/>
    </row>
    <row r="2201" spans="1:8" s="33" customFormat="1" x14ac:dyDescent="0.3">
      <c r="A2201" s="275"/>
      <c r="B2201" s="275"/>
      <c r="C2201" s="86"/>
      <c r="D2201" s="70"/>
      <c r="E2201" s="110"/>
      <c r="F2201" s="72"/>
      <c r="G2201" s="116"/>
      <c r="H2201" s="116"/>
    </row>
    <row r="2202" spans="1:8" s="33" customFormat="1" x14ac:dyDescent="0.3">
      <c r="A2202" s="275"/>
      <c r="B2202" s="275"/>
      <c r="C2202" s="86"/>
      <c r="D2202" s="70"/>
      <c r="E2202" s="110"/>
      <c r="F2202" s="72"/>
      <c r="G2202" s="116"/>
      <c r="H2202" s="116"/>
    </row>
    <row r="2203" spans="1:8" s="33" customFormat="1" x14ac:dyDescent="0.3">
      <c r="A2203" s="275"/>
      <c r="B2203" s="275"/>
      <c r="C2203" s="86"/>
      <c r="D2203" s="70"/>
      <c r="E2203" s="110"/>
      <c r="F2203" s="72"/>
      <c r="G2203" s="116"/>
      <c r="H2203" s="116"/>
    </row>
    <row r="2204" spans="1:8" s="33" customFormat="1" x14ac:dyDescent="0.3">
      <c r="A2204" s="275"/>
      <c r="B2204" s="275"/>
      <c r="C2204" s="86"/>
      <c r="D2204" s="70"/>
      <c r="E2204" s="110"/>
      <c r="F2204" s="72"/>
      <c r="G2204" s="116"/>
      <c r="H2204" s="116"/>
    </row>
    <row r="2205" spans="1:8" s="33" customFormat="1" x14ac:dyDescent="0.3">
      <c r="A2205" s="275"/>
      <c r="B2205" s="275"/>
      <c r="C2205" s="86"/>
      <c r="D2205" s="70"/>
      <c r="E2205" s="110"/>
      <c r="F2205" s="72"/>
      <c r="G2205" s="116"/>
      <c r="H2205" s="116"/>
    </row>
    <row r="2206" spans="1:8" s="33" customFormat="1" x14ac:dyDescent="0.3">
      <c r="A2206" s="275"/>
      <c r="B2206" s="275"/>
      <c r="C2206" s="86"/>
      <c r="D2206" s="70"/>
      <c r="E2206" s="110"/>
      <c r="F2206" s="72"/>
      <c r="G2206" s="116"/>
      <c r="H2206" s="116"/>
    </row>
    <row r="2207" spans="1:8" s="33" customFormat="1" x14ac:dyDescent="0.3">
      <c r="A2207" s="275"/>
      <c r="B2207" s="275"/>
      <c r="C2207" s="86"/>
      <c r="D2207" s="70"/>
      <c r="E2207" s="110"/>
      <c r="F2207" s="72"/>
      <c r="G2207" s="116"/>
      <c r="H2207" s="116"/>
    </row>
    <row r="2208" spans="1:8" s="33" customFormat="1" x14ac:dyDescent="0.3">
      <c r="A2208" s="275"/>
      <c r="B2208" s="275"/>
      <c r="C2208" s="86"/>
      <c r="D2208" s="70"/>
      <c r="E2208" s="110"/>
      <c r="F2208" s="72"/>
      <c r="G2208" s="116"/>
      <c r="H2208" s="116"/>
    </row>
    <row r="2209" spans="1:8" s="33" customFormat="1" x14ac:dyDescent="0.3">
      <c r="A2209" s="275"/>
      <c r="B2209" s="275"/>
      <c r="C2209" s="86"/>
      <c r="D2209" s="70"/>
      <c r="E2209" s="110"/>
      <c r="F2209" s="72"/>
      <c r="G2209" s="116"/>
      <c r="H2209" s="116"/>
    </row>
    <row r="2210" spans="1:8" s="33" customFormat="1" x14ac:dyDescent="0.3">
      <c r="A2210" s="275"/>
      <c r="B2210" s="275"/>
      <c r="C2210" s="86"/>
      <c r="D2210" s="70"/>
      <c r="E2210" s="110"/>
      <c r="F2210" s="72"/>
      <c r="G2210" s="116"/>
      <c r="H2210" s="116"/>
    </row>
    <row r="2211" spans="1:8" s="33" customFormat="1" x14ac:dyDescent="0.3">
      <c r="A2211" s="275"/>
      <c r="B2211" s="275"/>
      <c r="C2211" s="86"/>
      <c r="D2211" s="70"/>
      <c r="E2211" s="110"/>
      <c r="F2211" s="72"/>
      <c r="G2211" s="116"/>
      <c r="H2211" s="116"/>
    </row>
    <row r="2212" spans="1:8" s="33" customFormat="1" x14ac:dyDescent="0.3">
      <c r="A2212" s="275"/>
      <c r="B2212" s="275"/>
      <c r="C2212" s="86"/>
      <c r="D2212" s="70"/>
      <c r="E2212" s="110"/>
      <c r="F2212" s="72"/>
      <c r="G2212" s="116"/>
      <c r="H2212" s="116"/>
    </row>
    <row r="2213" spans="1:8" s="33" customFormat="1" x14ac:dyDescent="0.3">
      <c r="A2213" s="275"/>
      <c r="B2213" s="275"/>
      <c r="C2213" s="86"/>
      <c r="D2213" s="70"/>
      <c r="E2213" s="110"/>
      <c r="F2213" s="72"/>
      <c r="G2213" s="116"/>
      <c r="H2213" s="116"/>
    </row>
    <row r="2214" spans="1:8" s="33" customFormat="1" x14ac:dyDescent="0.3">
      <c r="A2214" s="275"/>
      <c r="B2214" s="275"/>
      <c r="C2214" s="86"/>
      <c r="D2214" s="70"/>
      <c r="E2214" s="110"/>
      <c r="F2214" s="72"/>
      <c r="G2214" s="116"/>
      <c r="H2214" s="116"/>
    </row>
    <row r="2215" spans="1:8" s="33" customFormat="1" x14ac:dyDescent="0.3">
      <c r="A2215" s="275"/>
      <c r="B2215" s="275"/>
      <c r="C2215" s="86"/>
      <c r="D2215" s="70"/>
      <c r="E2215" s="110"/>
      <c r="F2215" s="72"/>
      <c r="G2215" s="116"/>
      <c r="H2215" s="116"/>
    </row>
    <row r="2216" spans="1:8" s="33" customFormat="1" x14ac:dyDescent="0.3">
      <c r="A2216" s="275"/>
      <c r="B2216" s="275"/>
      <c r="C2216" s="86"/>
      <c r="D2216" s="70"/>
      <c r="E2216" s="110"/>
      <c r="F2216" s="72"/>
      <c r="G2216" s="116"/>
      <c r="H2216" s="116"/>
    </row>
    <row r="2217" spans="1:8" s="33" customFormat="1" x14ac:dyDescent="0.3">
      <c r="A2217" s="275"/>
      <c r="B2217" s="275"/>
      <c r="C2217" s="86"/>
      <c r="D2217" s="70"/>
      <c r="E2217" s="110"/>
      <c r="F2217" s="72"/>
      <c r="G2217" s="116"/>
      <c r="H2217" s="116"/>
    </row>
    <row r="2218" spans="1:8" s="33" customFormat="1" x14ac:dyDescent="0.3">
      <c r="A2218" s="275"/>
      <c r="B2218" s="275"/>
      <c r="C2218" s="86"/>
      <c r="D2218" s="70"/>
      <c r="E2218" s="110"/>
      <c r="F2218" s="72"/>
      <c r="G2218" s="116"/>
      <c r="H2218" s="116"/>
    </row>
    <row r="2219" spans="1:8" s="33" customFormat="1" x14ac:dyDescent="0.3">
      <c r="A2219" s="275"/>
      <c r="B2219" s="275"/>
      <c r="C2219" s="86"/>
      <c r="D2219" s="70"/>
      <c r="E2219" s="110"/>
      <c r="F2219" s="72"/>
      <c r="G2219" s="116"/>
      <c r="H2219" s="116"/>
    </row>
    <row r="2220" spans="1:8" s="33" customFormat="1" x14ac:dyDescent="0.3">
      <c r="A2220" s="275"/>
      <c r="B2220" s="275"/>
      <c r="C2220" s="86"/>
      <c r="D2220" s="70"/>
      <c r="E2220" s="110"/>
      <c r="F2220" s="72"/>
      <c r="G2220" s="116"/>
      <c r="H2220" s="116"/>
    </row>
    <row r="2221" spans="1:8" s="33" customFormat="1" x14ac:dyDescent="0.3">
      <c r="A2221" s="275"/>
      <c r="B2221" s="275"/>
      <c r="C2221" s="86"/>
      <c r="D2221" s="70"/>
      <c r="E2221" s="110"/>
      <c r="F2221" s="72"/>
      <c r="G2221" s="116"/>
      <c r="H2221" s="116"/>
    </row>
    <row r="2222" spans="1:8" s="33" customFormat="1" x14ac:dyDescent="0.3">
      <c r="A2222" s="275"/>
      <c r="B2222" s="275"/>
      <c r="C2222" s="86"/>
      <c r="D2222" s="70"/>
      <c r="E2222" s="110"/>
      <c r="F2222" s="72"/>
      <c r="G2222" s="116"/>
      <c r="H2222" s="116"/>
    </row>
    <row r="2223" spans="1:8" s="33" customFormat="1" x14ac:dyDescent="0.3">
      <c r="A2223" s="275"/>
      <c r="B2223" s="275"/>
      <c r="C2223" s="86"/>
      <c r="D2223" s="70"/>
      <c r="E2223" s="110"/>
      <c r="F2223" s="72"/>
      <c r="G2223" s="116"/>
      <c r="H2223" s="116"/>
    </row>
    <row r="2224" spans="1:8" s="33" customFormat="1" x14ac:dyDescent="0.3">
      <c r="A2224" s="275"/>
      <c r="B2224" s="275"/>
      <c r="C2224" s="86"/>
      <c r="D2224" s="70"/>
      <c r="E2224" s="110"/>
      <c r="F2224" s="72"/>
      <c r="G2224" s="116"/>
      <c r="H2224" s="116"/>
    </row>
    <row r="2225" spans="1:8" s="33" customFormat="1" x14ac:dyDescent="0.3">
      <c r="A2225" s="275"/>
      <c r="B2225" s="275"/>
      <c r="C2225" s="86"/>
      <c r="D2225" s="70"/>
      <c r="E2225" s="110"/>
      <c r="F2225" s="72"/>
      <c r="G2225" s="116"/>
      <c r="H2225" s="116"/>
    </row>
    <row r="2226" spans="1:8" s="33" customFormat="1" x14ac:dyDescent="0.3">
      <c r="A2226" s="275"/>
      <c r="B2226" s="275"/>
      <c r="C2226" s="86"/>
      <c r="D2226" s="70"/>
      <c r="E2226" s="110"/>
      <c r="F2226" s="72"/>
      <c r="G2226" s="116"/>
      <c r="H2226" s="116"/>
    </row>
    <row r="2227" spans="1:8" s="33" customFormat="1" x14ac:dyDescent="0.3">
      <c r="A2227" s="275"/>
      <c r="B2227" s="275"/>
      <c r="C2227" s="86"/>
      <c r="D2227" s="70"/>
      <c r="E2227" s="110"/>
      <c r="F2227" s="72"/>
      <c r="G2227" s="116"/>
      <c r="H2227" s="116"/>
    </row>
    <row r="2228" spans="1:8" s="33" customFormat="1" x14ac:dyDescent="0.3">
      <c r="A2228" s="275"/>
      <c r="B2228" s="275"/>
      <c r="C2228" s="86"/>
      <c r="D2228" s="70"/>
      <c r="E2228" s="110"/>
      <c r="F2228" s="72"/>
      <c r="G2228" s="116"/>
      <c r="H2228" s="116"/>
    </row>
    <row r="2229" spans="1:8" s="33" customFormat="1" x14ac:dyDescent="0.3">
      <c r="A2229" s="275"/>
      <c r="B2229" s="275"/>
      <c r="C2229" s="86"/>
      <c r="D2229" s="70"/>
      <c r="E2229" s="110"/>
      <c r="F2229" s="72"/>
      <c r="G2229" s="116"/>
      <c r="H2229" s="116"/>
    </row>
    <row r="2230" spans="1:8" s="33" customFormat="1" x14ac:dyDescent="0.3">
      <c r="A2230" s="275"/>
      <c r="B2230" s="275"/>
      <c r="C2230" s="86"/>
      <c r="D2230" s="70"/>
      <c r="E2230" s="110"/>
      <c r="F2230" s="72"/>
      <c r="G2230" s="116"/>
      <c r="H2230" s="116"/>
    </row>
    <row r="2231" spans="1:8" s="33" customFormat="1" x14ac:dyDescent="0.3">
      <c r="A2231" s="275"/>
      <c r="B2231" s="275"/>
      <c r="C2231" s="86"/>
      <c r="D2231" s="70"/>
      <c r="E2231" s="110"/>
      <c r="F2231" s="72"/>
      <c r="G2231" s="116"/>
      <c r="H2231" s="116"/>
    </row>
    <row r="2232" spans="1:8" s="33" customFormat="1" x14ac:dyDescent="0.3">
      <c r="A2232" s="275"/>
      <c r="B2232" s="275"/>
      <c r="C2232" s="86"/>
      <c r="D2232" s="70"/>
      <c r="E2232" s="110"/>
      <c r="F2232" s="72"/>
      <c r="G2232" s="116"/>
      <c r="H2232" s="116"/>
    </row>
    <row r="2233" spans="1:8" s="33" customFormat="1" x14ac:dyDescent="0.3">
      <c r="A2233" s="275"/>
      <c r="B2233" s="275"/>
      <c r="C2233" s="86"/>
      <c r="D2233" s="70"/>
      <c r="E2233" s="110"/>
      <c r="F2233" s="72"/>
      <c r="G2233" s="116"/>
      <c r="H2233" s="116"/>
    </row>
    <row r="2234" spans="1:8" s="33" customFormat="1" x14ac:dyDescent="0.3">
      <c r="A2234" s="275"/>
      <c r="B2234" s="275"/>
      <c r="C2234" s="86"/>
      <c r="D2234" s="70"/>
      <c r="E2234" s="110"/>
      <c r="F2234" s="72"/>
      <c r="G2234" s="116"/>
      <c r="H2234" s="116"/>
    </row>
    <row r="2235" spans="1:8" s="33" customFormat="1" x14ac:dyDescent="0.3">
      <c r="A2235" s="275"/>
      <c r="B2235" s="275"/>
      <c r="C2235" s="86"/>
      <c r="D2235" s="70"/>
      <c r="E2235" s="110"/>
      <c r="F2235" s="72"/>
      <c r="G2235" s="116"/>
      <c r="H2235" s="116"/>
    </row>
    <row r="2236" spans="1:8" s="33" customFormat="1" x14ac:dyDescent="0.3">
      <c r="A2236" s="275"/>
      <c r="B2236" s="275"/>
      <c r="C2236" s="86"/>
      <c r="D2236" s="70"/>
      <c r="E2236" s="110"/>
      <c r="F2236" s="72"/>
      <c r="G2236" s="116"/>
      <c r="H2236" s="116"/>
    </row>
    <row r="2237" spans="1:8" s="33" customFormat="1" x14ac:dyDescent="0.3">
      <c r="A2237" s="275"/>
      <c r="B2237" s="275"/>
      <c r="C2237" s="86"/>
      <c r="D2237" s="70"/>
      <c r="E2237" s="110"/>
      <c r="F2237" s="72"/>
      <c r="G2237" s="116"/>
      <c r="H2237" s="116"/>
    </row>
    <row r="2238" spans="1:8" s="33" customFormat="1" x14ac:dyDescent="0.3">
      <c r="A2238" s="275"/>
      <c r="B2238" s="275"/>
      <c r="C2238" s="86"/>
      <c r="D2238" s="70"/>
      <c r="E2238" s="110"/>
      <c r="F2238" s="72"/>
      <c r="G2238" s="116"/>
      <c r="H2238" s="116"/>
    </row>
    <row r="2239" spans="1:8" s="33" customFormat="1" x14ac:dyDescent="0.3">
      <c r="A2239" s="275"/>
      <c r="B2239" s="275"/>
      <c r="C2239" s="86"/>
      <c r="D2239" s="70"/>
      <c r="E2239" s="110"/>
      <c r="F2239" s="72"/>
      <c r="G2239" s="116"/>
      <c r="H2239" s="116"/>
    </row>
    <row r="2240" spans="1:8" s="33" customFormat="1" x14ac:dyDescent="0.3">
      <c r="A2240" s="275"/>
      <c r="B2240" s="275"/>
      <c r="C2240" s="86"/>
      <c r="D2240" s="70"/>
      <c r="E2240" s="110"/>
      <c r="F2240" s="72"/>
      <c r="G2240" s="116"/>
      <c r="H2240" s="116"/>
    </row>
    <row r="2241" spans="1:8" s="33" customFormat="1" x14ac:dyDescent="0.3">
      <c r="A2241" s="275"/>
      <c r="B2241" s="275"/>
      <c r="C2241" s="86"/>
      <c r="D2241" s="70"/>
      <c r="E2241" s="110"/>
      <c r="F2241" s="72"/>
      <c r="G2241" s="116"/>
      <c r="H2241" s="116"/>
    </row>
    <row r="2242" spans="1:8" s="33" customFormat="1" x14ac:dyDescent="0.3">
      <c r="A2242" s="275"/>
      <c r="B2242" s="275"/>
      <c r="C2242" s="86"/>
      <c r="D2242" s="70"/>
      <c r="E2242" s="110"/>
      <c r="F2242" s="72"/>
      <c r="G2242" s="116"/>
      <c r="H2242" s="116"/>
    </row>
    <row r="2243" spans="1:8" s="33" customFormat="1" x14ac:dyDescent="0.3">
      <c r="A2243" s="275"/>
      <c r="B2243" s="275"/>
      <c r="C2243" s="86"/>
      <c r="D2243" s="70"/>
      <c r="E2243" s="110"/>
      <c r="F2243" s="72"/>
      <c r="G2243" s="116"/>
      <c r="H2243" s="116"/>
    </row>
    <row r="2244" spans="1:8" s="33" customFormat="1" x14ac:dyDescent="0.3">
      <c r="A2244" s="275"/>
      <c r="B2244" s="275"/>
      <c r="C2244" s="86"/>
      <c r="D2244" s="70"/>
      <c r="E2244" s="110"/>
      <c r="F2244" s="72"/>
      <c r="G2244" s="116"/>
      <c r="H2244" s="116"/>
    </row>
    <row r="2245" spans="1:8" s="33" customFormat="1" x14ac:dyDescent="0.3">
      <c r="A2245" s="275"/>
      <c r="B2245" s="275"/>
      <c r="C2245" s="86"/>
      <c r="D2245" s="70"/>
      <c r="E2245" s="110"/>
      <c r="F2245" s="72"/>
      <c r="G2245" s="116"/>
      <c r="H2245" s="116"/>
    </row>
    <row r="2246" spans="1:8" s="33" customFormat="1" x14ac:dyDescent="0.3">
      <c r="A2246" s="275"/>
      <c r="B2246" s="275"/>
      <c r="C2246" s="86"/>
      <c r="D2246" s="70"/>
      <c r="E2246" s="110"/>
      <c r="F2246" s="72"/>
      <c r="G2246" s="116"/>
      <c r="H2246" s="116"/>
    </row>
    <row r="2247" spans="1:8" s="33" customFormat="1" x14ac:dyDescent="0.3">
      <c r="A2247" s="275"/>
      <c r="B2247" s="275"/>
      <c r="C2247" s="86"/>
      <c r="D2247" s="70"/>
      <c r="E2247" s="110"/>
      <c r="F2247" s="72"/>
      <c r="G2247" s="116"/>
      <c r="H2247" s="116"/>
    </row>
    <row r="2248" spans="1:8" s="33" customFormat="1" x14ac:dyDescent="0.3">
      <c r="A2248" s="275"/>
      <c r="B2248" s="275"/>
      <c r="C2248" s="86"/>
      <c r="D2248" s="70"/>
      <c r="E2248" s="110"/>
      <c r="F2248" s="72"/>
      <c r="G2248" s="116"/>
      <c r="H2248" s="116"/>
    </row>
    <row r="2249" spans="1:8" s="33" customFormat="1" x14ac:dyDescent="0.3">
      <c r="A2249" s="275"/>
      <c r="B2249" s="275"/>
      <c r="C2249" s="86"/>
      <c r="D2249" s="70"/>
      <c r="E2249" s="110"/>
      <c r="F2249" s="72"/>
      <c r="G2249" s="116"/>
      <c r="H2249" s="116"/>
    </row>
    <row r="2250" spans="1:8" s="33" customFormat="1" x14ac:dyDescent="0.3">
      <c r="A2250" s="275"/>
      <c r="B2250" s="275"/>
      <c r="C2250" s="86"/>
      <c r="D2250" s="70"/>
      <c r="E2250" s="110"/>
      <c r="F2250" s="72"/>
      <c r="G2250" s="116"/>
      <c r="H2250" s="116"/>
    </row>
    <row r="2251" spans="1:8" s="33" customFormat="1" x14ac:dyDescent="0.3">
      <c r="A2251" s="275"/>
      <c r="B2251" s="275"/>
      <c r="C2251" s="86"/>
      <c r="D2251" s="70"/>
      <c r="E2251" s="110"/>
      <c r="F2251" s="72"/>
      <c r="G2251" s="116"/>
      <c r="H2251" s="116"/>
    </row>
    <row r="2252" spans="1:8" s="33" customFormat="1" x14ac:dyDescent="0.3">
      <c r="A2252" s="275"/>
      <c r="B2252" s="275"/>
      <c r="C2252" s="86"/>
      <c r="D2252" s="70"/>
      <c r="E2252" s="110"/>
      <c r="F2252" s="72"/>
      <c r="G2252" s="116"/>
      <c r="H2252" s="116"/>
    </row>
    <row r="2253" spans="1:8" s="33" customFormat="1" x14ac:dyDescent="0.3">
      <c r="A2253" s="275"/>
      <c r="B2253" s="275"/>
      <c r="C2253" s="86"/>
      <c r="D2253" s="70"/>
      <c r="E2253" s="110"/>
      <c r="F2253" s="72"/>
      <c r="G2253" s="116"/>
      <c r="H2253" s="116"/>
    </row>
    <row r="2254" spans="1:8" s="33" customFormat="1" x14ac:dyDescent="0.3">
      <c r="A2254" s="275"/>
      <c r="B2254" s="275"/>
      <c r="C2254" s="86"/>
      <c r="D2254" s="70"/>
      <c r="E2254" s="110"/>
      <c r="F2254" s="72"/>
      <c r="G2254" s="116"/>
      <c r="H2254" s="116"/>
    </row>
    <row r="2255" spans="1:8" s="33" customFormat="1" x14ac:dyDescent="0.3">
      <c r="A2255" s="275"/>
      <c r="B2255" s="275"/>
      <c r="C2255" s="86"/>
      <c r="D2255" s="70"/>
      <c r="E2255" s="110"/>
      <c r="F2255" s="72"/>
      <c r="G2255" s="116"/>
      <c r="H2255" s="116"/>
    </row>
    <row r="2256" spans="1:8" s="33" customFormat="1" x14ac:dyDescent="0.3">
      <c r="A2256" s="275"/>
      <c r="B2256" s="275"/>
      <c r="C2256" s="86"/>
      <c r="D2256" s="70"/>
      <c r="E2256" s="110"/>
      <c r="F2256" s="72"/>
      <c r="G2256" s="116"/>
      <c r="H2256" s="116"/>
    </row>
    <row r="2257" spans="1:8" s="33" customFormat="1" x14ac:dyDescent="0.3">
      <c r="A2257" s="275"/>
      <c r="B2257" s="275"/>
      <c r="C2257" s="86"/>
      <c r="D2257" s="70"/>
      <c r="E2257" s="110"/>
      <c r="F2257" s="72"/>
      <c r="G2257" s="116"/>
      <c r="H2257" s="116"/>
    </row>
    <row r="2258" spans="1:8" s="33" customFormat="1" x14ac:dyDescent="0.3">
      <c r="A2258" s="275"/>
      <c r="B2258" s="275"/>
      <c r="C2258" s="86"/>
      <c r="D2258" s="70"/>
      <c r="E2258" s="110"/>
      <c r="F2258" s="72"/>
      <c r="G2258" s="116"/>
      <c r="H2258" s="116"/>
    </row>
    <row r="2259" spans="1:8" s="33" customFormat="1" x14ac:dyDescent="0.3">
      <c r="A2259" s="275"/>
      <c r="B2259" s="275"/>
      <c r="C2259" s="86"/>
      <c r="D2259" s="70"/>
      <c r="E2259" s="110"/>
      <c r="F2259" s="72"/>
      <c r="G2259" s="116"/>
      <c r="H2259" s="116"/>
    </row>
    <row r="2260" spans="1:8" s="33" customFormat="1" x14ac:dyDescent="0.3">
      <c r="A2260" s="275"/>
      <c r="B2260" s="275"/>
      <c r="C2260" s="86"/>
      <c r="D2260" s="70"/>
      <c r="E2260" s="110"/>
      <c r="F2260" s="72"/>
      <c r="G2260" s="116"/>
      <c r="H2260" s="116"/>
    </row>
    <row r="2261" spans="1:8" s="33" customFormat="1" x14ac:dyDescent="0.3">
      <c r="A2261" s="275"/>
      <c r="B2261" s="275"/>
      <c r="C2261" s="86"/>
      <c r="D2261" s="70"/>
      <c r="E2261" s="110"/>
      <c r="F2261" s="72"/>
      <c r="G2261" s="116"/>
      <c r="H2261" s="116"/>
    </row>
    <row r="2262" spans="1:8" s="33" customFormat="1" x14ac:dyDescent="0.3">
      <c r="A2262" s="275"/>
      <c r="B2262" s="275"/>
      <c r="C2262" s="86"/>
      <c r="D2262" s="70"/>
      <c r="E2262" s="110"/>
      <c r="F2262" s="72"/>
      <c r="G2262" s="116"/>
      <c r="H2262" s="116"/>
    </row>
    <row r="2263" spans="1:8" s="33" customFormat="1" x14ac:dyDescent="0.3">
      <c r="A2263" s="275"/>
      <c r="B2263" s="275"/>
      <c r="C2263" s="86"/>
      <c r="D2263" s="70"/>
      <c r="E2263" s="110"/>
      <c r="F2263" s="72"/>
      <c r="G2263" s="116"/>
      <c r="H2263" s="116"/>
    </row>
    <row r="2264" spans="1:8" s="33" customFormat="1" x14ac:dyDescent="0.3">
      <c r="A2264" s="275"/>
      <c r="B2264" s="275"/>
      <c r="C2264" s="86"/>
      <c r="D2264" s="70"/>
      <c r="E2264" s="110"/>
      <c r="F2264" s="72"/>
      <c r="G2264" s="116"/>
      <c r="H2264" s="116"/>
    </row>
    <row r="2265" spans="1:8" s="33" customFormat="1" x14ac:dyDescent="0.3">
      <c r="A2265" s="275"/>
      <c r="B2265" s="275"/>
      <c r="C2265" s="86"/>
      <c r="D2265" s="70"/>
      <c r="E2265" s="110"/>
      <c r="F2265" s="72"/>
      <c r="G2265" s="116"/>
      <c r="H2265" s="116"/>
    </row>
    <row r="2266" spans="1:8" s="33" customFormat="1" x14ac:dyDescent="0.3">
      <c r="A2266" s="275"/>
      <c r="B2266" s="275"/>
      <c r="C2266" s="86"/>
      <c r="D2266" s="70"/>
      <c r="E2266" s="110"/>
      <c r="F2266" s="72"/>
      <c r="G2266" s="116"/>
      <c r="H2266" s="116"/>
    </row>
    <row r="2267" spans="1:8" s="33" customFormat="1" x14ac:dyDescent="0.3">
      <c r="A2267" s="275"/>
      <c r="B2267" s="275"/>
      <c r="C2267" s="86"/>
      <c r="D2267" s="70"/>
      <c r="E2267" s="110"/>
      <c r="F2267" s="72"/>
      <c r="G2267" s="116"/>
      <c r="H2267" s="116"/>
    </row>
    <row r="2268" spans="1:8" s="33" customFormat="1" x14ac:dyDescent="0.3">
      <c r="A2268" s="275"/>
      <c r="B2268" s="275"/>
      <c r="C2268" s="86"/>
      <c r="D2268" s="70"/>
      <c r="E2268" s="110"/>
      <c r="F2268" s="72"/>
      <c r="G2268" s="116"/>
      <c r="H2268" s="116"/>
    </row>
    <row r="2269" spans="1:8" s="33" customFormat="1" x14ac:dyDescent="0.3">
      <c r="A2269" s="275"/>
      <c r="B2269" s="275"/>
      <c r="C2269" s="86"/>
      <c r="D2269" s="70"/>
      <c r="E2269" s="110"/>
      <c r="F2269" s="72"/>
      <c r="G2269" s="116"/>
      <c r="H2269" s="116"/>
    </row>
    <row r="2270" spans="1:8" s="33" customFormat="1" x14ac:dyDescent="0.3">
      <c r="A2270" s="275"/>
      <c r="B2270" s="275"/>
      <c r="C2270" s="86"/>
      <c r="D2270" s="70"/>
      <c r="E2270" s="110"/>
      <c r="F2270" s="72"/>
      <c r="G2270" s="116"/>
      <c r="H2270" s="116"/>
    </row>
    <row r="2271" spans="1:8" s="33" customFormat="1" x14ac:dyDescent="0.3">
      <c r="A2271" s="275"/>
      <c r="B2271" s="275"/>
      <c r="C2271" s="86"/>
      <c r="D2271" s="70"/>
      <c r="E2271" s="110"/>
      <c r="F2271" s="72"/>
      <c r="G2271" s="116"/>
      <c r="H2271" s="116"/>
    </row>
    <row r="2272" spans="1:8" s="33" customFormat="1" x14ac:dyDescent="0.3">
      <c r="A2272" s="275"/>
      <c r="B2272" s="275"/>
      <c r="C2272" s="86"/>
      <c r="D2272" s="70"/>
      <c r="E2272" s="110"/>
      <c r="F2272" s="72"/>
      <c r="G2272" s="116"/>
      <c r="H2272" s="116"/>
    </row>
    <row r="2273" spans="1:8" s="33" customFormat="1" x14ac:dyDescent="0.3">
      <c r="A2273" s="275"/>
      <c r="B2273" s="275"/>
      <c r="C2273" s="86"/>
      <c r="D2273" s="70"/>
      <c r="E2273" s="110"/>
      <c r="F2273" s="72"/>
      <c r="G2273" s="116"/>
      <c r="H2273" s="116"/>
    </row>
    <row r="2274" spans="1:8" s="33" customFormat="1" x14ac:dyDescent="0.3">
      <c r="A2274" s="275"/>
      <c r="B2274" s="275"/>
      <c r="C2274" s="86"/>
      <c r="D2274" s="70"/>
      <c r="E2274" s="110"/>
      <c r="F2274" s="72"/>
      <c r="G2274" s="116"/>
      <c r="H2274" s="116"/>
    </row>
    <row r="2275" spans="1:8" s="33" customFormat="1" x14ac:dyDescent="0.3">
      <c r="A2275" s="275"/>
      <c r="B2275" s="275"/>
      <c r="C2275" s="86"/>
      <c r="D2275" s="70"/>
      <c r="E2275" s="110"/>
      <c r="F2275" s="72"/>
      <c r="G2275" s="116"/>
      <c r="H2275" s="116"/>
    </row>
    <row r="2276" spans="1:8" s="33" customFormat="1" x14ac:dyDescent="0.3">
      <c r="A2276" s="275"/>
      <c r="B2276" s="275"/>
      <c r="C2276" s="86"/>
      <c r="D2276" s="70"/>
      <c r="E2276" s="110"/>
      <c r="F2276" s="72"/>
      <c r="G2276" s="116"/>
      <c r="H2276" s="116"/>
    </row>
    <row r="2277" spans="1:8" s="33" customFormat="1" x14ac:dyDescent="0.3">
      <c r="A2277" s="275"/>
      <c r="B2277" s="275"/>
      <c r="C2277" s="86"/>
      <c r="D2277" s="70"/>
      <c r="E2277" s="110"/>
      <c r="F2277" s="72"/>
      <c r="G2277" s="116"/>
      <c r="H2277" s="116"/>
    </row>
    <row r="2278" spans="1:8" s="33" customFormat="1" x14ac:dyDescent="0.3">
      <c r="A2278" s="275"/>
      <c r="B2278" s="275"/>
      <c r="C2278" s="86"/>
      <c r="D2278" s="70"/>
      <c r="E2278" s="110"/>
      <c r="F2278" s="72"/>
      <c r="G2278" s="116"/>
      <c r="H2278" s="116"/>
    </row>
    <row r="2279" spans="1:8" s="33" customFormat="1" x14ac:dyDescent="0.3">
      <c r="A2279" s="275"/>
      <c r="B2279" s="275"/>
      <c r="C2279" s="86"/>
      <c r="D2279" s="70"/>
      <c r="E2279" s="110"/>
      <c r="F2279" s="72"/>
      <c r="G2279" s="116"/>
      <c r="H2279" s="116"/>
    </row>
    <row r="2280" spans="1:8" s="33" customFormat="1" x14ac:dyDescent="0.3">
      <c r="A2280" s="275"/>
      <c r="B2280" s="275"/>
      <c r="C2280" s="86"/>
      <c r="D2280" s="70"/>
      <c r="E2280" s="110"/>
      <c r="F2280" s="72"/>
      <c r="G2280" s="116"/>
      <c r="H2280" s="116"/>
    </row>
    <row r="2281" spans="1:8" s="33" customFormat="1" x14ac:dyDescent="0.3">
      <c r="A2281" s="275"/>
      <c r="B2281" s="275"/>
      <c r="C2281" s="86"/>
      <c r="D2281" s="70"/>
      <c r="E2281" s="110"/>
      <c r="F2281" s="72"/>
      <c r="G2281" s="116"/>
      <c r="H2281" s="116"/>
    </row>
    <row r="2282" spans="1:8" s="33" customFormat="1" x14ac:dyDescent="0.3">
      <c r="A2282" s="275"/>
      <c r="B2282" s="275"/>
      <c r="C2282" s="86"/>
      <c r="D2282" s="70"/>
      <c r="E2282" s="110"/>
      <c r="F2282" s="72"/>
      <c r="G2282" s="116"/>
      <c r="H2282" s="116"/>
    </row>
    <row r="2283" spans="1:8" s="33" customFormat="1" x14ac:dyDescent="0.3">
      <c r="A2283" s="275"/>
      <c r="B2283" s="275"/>
      <c r="C2283" s="86"/>
      <c r="D2283" s="70"/>
      <c r="E2283" s="110"/>
      <c r="F2283" s="72"/>
      <c r="G2283" s="116"/>
      <c r="H2283" s="116"/>
    </row>
    <row r="2284" spans="1:8" s="33" customFormat="1" x14ac:dyDescent="0.3">
      <c r="A2284" s="275"/>
      <c r="B2284" s="275"/>
      <c r="C2284" s="86"/>
      <c r="D2284" s="70"/>
      <c r="E2284" s="110"/>
      <c r="F2284" s="72"/>
      <c r="G2284" s="116"/>
      <c r="H2284" s="116"/>
    </row>
    <row r="2285" spans="1:8" s="33" customFormat="1" x14ac:dyDescent="0.3">
      <c r="A2285" s="275"/>
      <c r="B2285" s="275"/>
      <c r="C2285" s="86"/>
      <c r="D2285" s="70"/>
      <c r="E2285" s="110"/>
      <c r="F2285" s="72"/>
      <c r="G2285" s="116"/>
      <c r="H2285" s="116"/>
    </row>
    <row r="2286" spans="1:8" s="33" customFormat="1" x14ac:dyDescent="0.3">
      <c r="A2286" s="275"/>
      <c r="B2286" s="275"/>
      <c r="C2286" s="86"/>
      <c r="D2286" s="70"/>
      <c r="E2286" s="110"/>
      <c r="F2286" s="72"/>
      <c r="G2286" s="116"/>
      <c r="H2286" s="116"/>
    </row>
    <row r="2287" spans="1:8" s="33" customFormat="1" x14ac:dyDescent="0.3">
      <c r="A2287" s="275"/>
      <c r="B2287" s="275"/>
      <c r="C2287" s="86"/>
      <c r="D2287" s="70"/>
      <c r="E2287" s="110"/>
      <c r="F2287" s="72"/>
      <c r="G2287" s="116"/>
      <c r="H2287" s="116"/>
    </row>
    <row r="2288" spans="1:8" s="33" customFormat="1" x14ac:dyDescent="0.3">
      <c r="A2288" s="275"/>
      <c r="B2288" s="275"/>
      <c r="C2288" s="86"/>
      <c r="D2288" s="70"/>
      <c r="E2288" s="110"/>
      <c r="F2288" s="72"/>
      <c r="G2288" s="116"/>
      <c r="H2288" s="116"/>
    </row>
    <row r="2289" spans="1:8" s="33" customFormat="1" x14ac:dyDescent="0.3">
      <c r="A2289" s="275"/>
      <c r="B2289" s="275"/>
      <c r="C2289" s="86"/>
      <c r="D2289" s="70"/>
      <c r="E2289" s="110"/>
      <c r="F2289" s="72"/>
      <c r="G2289" s="116"/>
      <c r="H2289" s="116"/>
    </row>
    <row r="2290" spans="1:8" s="33" customFormat="1" x14ac:dyDescent="0.3">
      <c r="A2290" s="275"/>
      <c r="B2290" s="275"/>
      <c r="C2290" s="86"/>
      <c r="D2290" s="70"/>
      <c r="E2290" s="110"/>
      <c r="F2290" s="72"/>
      <c r="G2290" s="116"/>
      <c r="H2290" s="116"/>
    </row>
    <row r="2291" spans="1:8" s="33" customFormat="1" x14ac:dyDescent="0.3">
      <c r="A2291" s="275"/>
      <c r="B2291" s="275"/>
      <c r="C2291" s="86"/>
      <c r="D2291" s="70"/>
      <c r="E2291" s="110"/>
      <c r="F2291" s="72"/>
      <c r="G2291" s="116"/>
      <c r="H2291" s="116"/>
    </row>
    <row r="2292" spans="1:8" s="33" customFormat="1" x14ac:dyDescent="0.3">
      <c r="A2292" s="275"/>
      <c r="B2292" s="275"/>
      <c r="C2292" s="86"/>
      <c r="D2292" s="70"/>
      <c r="E2292" s="110"/>
      <c r="F2292" s="72"/>
      <c r="G2292" s="116"/>
      <c r="H2292" s="116"/>
    </row>
    <row r="2293" spans="1:8" s="33" customFormat="1" x14ac:dyDescent="0.3">
      <c r="A2293" s="275"/>
      <c r="B2293" s="275"/>
      <c r="C2293" s="86"/>
      <c r="D2293" s="70"/>
      <c r="E2293" s="110"/>
      <c r="F2293" s="72"/>
      <c r="G2293" s="116"/>
      <c r="H2293" s="116"/>
    </row>
    <row r="2294" spans="1:8" s="33" customFormat="1" x14ac:dyDescent="0.3">
      <c r="A2294" s="275"/>
      <c r="B2294" s="275"/>
      <c r="C2294" s="86"/>
      <c r="D2294" s="70"/>
      <c r="E2294" s="110"/>
      <c r="F2294" s="72"/>
      <c r="G2294" s="116"/>
      <c r="H2294" s="116"/>
    </row>
    <row r="2295" spans="1:8" s="33" customFormat="1" x14ac:dyDescent="0.3">
      <c r="A2295" s="275"/>
      <c r="B2295" s="275"/>
      <c r="C2295" s="86"/>
      <c r="D2295" s="70"/>
      <c r="E2295" s="110"/>
      <c r="F2295" s="72"/>
      <c r="G2295" s="116"/>
      <c r="H2295" s="116"/>
    </row>
    <row r="2296" spans="1:8" s="33" customFormat="1" x14ac:dyDescent="0.3">
      <c r="A2296" s="275"/>
      <c r="B2296" s="275"/>
      <c r="C2296" s="86"/>
      <c r="D2296" s="70"/>
      <c r="E2296" s="110"/>
      <c r="F2296" s="72"/>
      <c r="G2296" s="116"/>
      <c r="H2296" s="116"/>
    </row>
    <row r="2297" spans="1:8" s="33" customFormat="1" x14ac:dyDescent="0.3">
      <c r="A2297" s="275"/>
      <c r="B2297" s="275"/>
      <c r="C2297" s="86"/>
      <c r="D2297" s="70"/>
      <c r="E2297" s="110"/>
      <c r="F2297" s="72"/>
      <c r="G2297" s="116"/>
      <c r="H2297" s="116"/>
    </row>
    <row r="2298" spans="1:8" s="33" customFormat="1" x14ac:dyDescent="0.3">
      <c r="A2298" s="275"/>
      <c r="B2298" s="275"/>
      <c r="C2298" s="86"/>
      <c r="D2298" s="70"/>
      <c r="E2298" s="110"/>
      <c r="F2298" s="72"/>
      <c r="G2298" s="116"/>
      <c r="H2298" s="116"/>
    </row>
    <row r="2299" spans="1:8" s="33" customFormat="1" x14ac:dyDescent="0.3">
      <c r="A2299" s="275"/>
      <c r="B2299" s="275"/>
      <c r="C2299" s="86"/>
      <c r="D2299" s="70"/>
      <c r="E2299" s="110"/>
      <c r="F2299" s="72"/>
      <c r="G2299" s="116"/>
      <c r="H2299" s="116"/>
    </row>
    <row r="2300" spans="1:8" s="33" customFormat="1" x14ac:dyDescent="0.3">
      <c r="A2300" s="275"/>
      <c r="B2300" s="275"/>
      <c r="C2300" s="86"/>
      <c r="D2300" s="70"/>
      <c r="E2300" s="110"/>
      <c r="F2300" s="72"/>
      <c r="G2300" s="116"/>
      <c r="H2300" s="116"/>
    </row>
    <row r="2301" spans="1:8" s="33" customFormat="1" x14ac:dyDescent="0.3">
      <c r="A2301" s="275"/>
      <c r="B2301" s="275"/>
      <c r="C2301" s="86"/>
      <c r="D2301" s="70"/>
      <c r="E2301" s="110"/>
      <c r="F2301" s="72"/>
      <c r="G2301" s="116"/>
      <c r="H2301" s="116"/>
    </row>
    <row r="2302" spans="1:8" s="33" customFormat="1" x14ac:dyDescent="0.3">
      <c r="A2302" s="275"/>
      <c r="B2302" s="275"/>
      <c r="C2302" s="86"/>
      <c r="D2302" s="70"/>
      <c r="E2302" s="110"/>
      <c r="F2302" s="72"/>
      <c r="G2302" s="116"/>
      <c r="H2302" s="116"/>
    </row>
    <row r="2303" spans="1:8" s="33" customFormat="1" x14ac:dyDescent="0.3">
      <c r="A2303" s="275"/>
      <c r="B2303" s="275"/>
      <c r="C2303" s="86"/>
      <c r="D2303" s="70"/>
      <c r="E2303" s="110"/>
      <c r="F2303" s="72"/>
      <c r="G2303" s="116"/>
      <c r="H2303" s="116"/>
    </row>
    <row r="2304" spans="1:8" s="33" customFormat="1" x14ac:dyDescent="0.3">
      <c r="A2304" s="275"/>
      <c r="B2304" s="275"/>
      <c r="C2304" s="86"/>
      <c r="D2304" s="70"/>
      <c r="E2304" s="110"/>
      <c r="F2304" s="72"/>
      <c r="G2304" s="116"/>
      <c r="H2304" s="116"/>
    </row>
    <row r="2305" spans="1:8" s="33" customFormat="1" x14ac:dyDescent="0.3">
      <c r="A2305" s="275"/>
      <c r="B2305" s="275"/>
      <c r="C2305" s="86"/>
      <c r="D2305" s="70"/>
      <c r="E2305" s="110"/>
      <c r="F2305" s="72"/>
      <c r="G2305" s="116"/>
      <c r="H2305" s="116"/>
    </row>
    <row r="2306" spans="1:8" s="33" customFormat="1" x14ac:dyDescent="0.3">
      <c r="A2306" s="275"/>
      <c r="B2306" s="275"/>
      <c r="C2306" s="86"/>
      <c r="D2306" s="70"/>
      <c r="E2306" s="110"/>
      <c r="F2306" s="72"/>
      <c r="G2306" s="116"/>
      <c r="H2306" s="116"/>
    </row>
    <row r="2307" spans="1:8" s="33" customFormat="1" x14ac:dyDescent="0.3">
      <c r="A2307" s="275"/>
      <c r="B2307" s="275"/>
      <c r="C2307" s="86"/>
      <c r="D2307" s="70"/>
      <c r="E2307" s="110"/>
      <c r="F2307" s="72"/>
      <c r="G2307" s="116"/>
      <c r="H2307" s="116"/>
    </row>
    <row r="2308" spans="1:8" s="33" customFormat="1" x14ac:dyDescent="0.3">
      <c r="A2308" s="275"/>
      <c r="B2308" s="275"/>
      <c r="C2308" s="86"/>
      <c r="D2308" s="70"/>
      <c r="E2308" s="110"/>
      <c r="F2308" s="72"/>
      <c r="G2308" s="116"/>
      <c r="H2308" s="116"/>
    </row>
    <row r="2309" spans="1:8" s="33" customFormat="1" x14ac:dyDescent="0.3">
      <c r="A2309" s="275"/>
      <c r="B2309" s="275"/>
      <c r="C2309" s="86"/>
      <c r="D2309" s="70"/>
      <c r="E2309" s="110"/>
      <c r="F2309" s="72"/>
      <c r="G2309" s="116"/>
      <c r="H2309" s="116"/>
    </row>
    <row r="2310" spans="1:8" s="33" customFormat="1" x14ac:dyDescent="0.3">
      <c r="A2310" s="275"/>
      <c r="B2310" s="275"/>
      <c r="C2310" s="86"/>
      <c r="D2310" s="70"/>
      <c r="E2310" s="110"/>
      <c r="F2310" s="72"/>
      <c r="G2310" s="116"/>
      <c r="H2310" s="116"/>
    </row>
    <row r="2311" spans="1:8" s="33" customFormat="1" x14ac:dyDescent="0.3">
      <c r="A2311" s="275"/>
      <c r="B2311" s="275"/>
      <c r="C2311" s="86"/>
      <c r="D2311" s="70"/>
      <c r="E2311" s="110"/>
      <c r="F2311" s="72"/>
      <c r="G2311" s="116"/>
      <c r="H2311" s="116"/>
    </row>
    <row r="2312" spans="1:8" s="33" customFormat="1" x14ac:dyDescent="0.3">
      <c r="A2312" s="275"/>
      <c r="B2312" s="275"/>
      <c r="C2312" s="86"/>
      <c r="D2312" s="70"/>
      <c r="E2312" s="110"/>
      <c r="F2312" s="72"/>
      <c r="G2312" s="116"/>
      <c r="H2312" s="116"/>
    </row>
    <row r="2313" spans="1:8" s="33" customFormat="1" x14ac:dyDescent="0.3">
      <c r="A2313" s="275"/>
      <c r="B2313" s="275"/>
      <c r="C2313" s="86"/>
      <c r="D2313" s="70"/>
      <c r="E2313" s="110"/>
      <c r="F2313" s="72"/>
      <c r="G2313" s="116"/>
      <c r="H2313" s="116"/>
    </row>
    <row r="2314" spans="1:8" s="33" customFormat="1" x14ac:dyDescent="0.3">
      <c r="A2314" s="275"/>
      <c r="B2314" s="275"/>
      <c r="C2314" s="86"/>
      <c r="D2314" s="70"/>
      <c r="E2314" s="110"/>
      <c r="F2314" s="72"/>
      <c r="G2314" s="116"/>
      <c r="H2314" s="116"/>
    </row>
    <row r="2315" spans="1:8" s="33" customFormat="1" x14ac:dyDescent="0.3">
      <c r="A2315" s="275"/>
      <c r="B2315" s="275"/>
      <c r="C2315" s="86"/>
      <c r="D2315" s="70"/>
      <c r="E2315" s="110"/>
      <c r="F2315" s="72"/>
      <c r="G2315" s="116"/>
      <c r="H2315" s="116"/>
    </row>
    <row r="2316" spans="1:8" s="33" customFormat="1" x14ac:dyDescent="0.3">
      <c r="A2316" s="275"/>
      <c r="B2316" s="275"/>
      <c r="C2316" s="86"/>
      <c r="D2316" s="70"/>
      <c r="E2316" s="110"/>
      <c r="F2316" s="72"/>
      <c r="G2316" s="116"/>
      <c r="H2316" s="116"/>
    </row>
    <row r="2317" spans="1:8" s="33" customFormat="1" x14ac:dyDescent="0.3">
      <c r="A2317" s="275"/>
      <c r="B2317" s="275"/>
      <c r="C2317" s="86"/>
      <c r="D2317" s="70"/>
      <c r="E2317" s="110"/>
      <c r="F2317" s="72"/>
      <c r="G2317" s="116"/>
      <c r="H2317" s="116"/>
    </row>
    <row r="2318" spans="1:8" s="33" customFormat="1" x14ac:dyDescent="0.3">
      <c r="A2318" s="275"/>
      <c r="B2318" s="275"/>
      <c r="C2318" s="86"/>
      <c r="D2318" s="70"/>
      <c r="E2318" s="110"/>
      <c r="F2318" s="72"/>
      <c r="G2318" s="116"/>
      <c r="H2318" s="116"/>
    </row>
    <row r="2319" spans="1:8" s="33" customFormat="1" x14ac:dyDescent="0.3">
      <c r="A2319" s="275"/>
      <c r="B2319" s="275"/>
      <c r="C2319" s="86"/>
      <c r="D2319" s="70"/>
      <c r="E2319" s="110"/>
      <c r="F2319" s="72"/>
      <c r="G2319" s="116"/>
      <c r="H2319" s="116"/>
    </row>
    <row r="2320" spans="1:8" s="33" customFormat="1" x14ac:dyDescent="0.3">
      <c r="A2320" s="275"/>
      <c r="B2320" s="275"/>
      <c r="C2320" s="86"/>
      <c r="D2320" s="70"/>
      <c r="E2320" s="110"/>
      <c r="F2320" s="72"/>
      <c r="G2320" s="116"/>
      <c r="H2320" s="116"/>
    </row>
    <row r="2321" spans="1:8" s="33" customFormat="1" x14ac:dyDescent="0.3">
      <c r="A2321" s="275"/>
      <c r="B2321" s="275"/>
      <c r="C2321" s="86"/>
      <c r="D2321" s="70"/>
      <c r="E2321" s="110"/>
      <c r="F2321" s="72"/>
      <c r="G2321" s="116"/>
      <c r="H2321" s="116"/>
    </row>
    <row r="2322" spans="1:8" s="33" customFormat="1" x14ac:dyDescent="0.3">
      <c r="A2322" s="275"/>
      <c r="B2322" s="275"/>
      <c r="C2322" s="86"/>
      <c r="D2322" s="70"/>
      <c r="E2322" s="110"/>
      <c r="F2322" s="72"/>
      <c r="G2322" s="116"/>
      <c r="H2322" s="116"/>
    </row>
    <row r="2323" spans="1:8" s="33" customFormat="1" x14ac:dyDescent="0.3">
      <c r="A2323" s="275"/>
      <c r="B2323" s="275"/>
      <c r="C2323" s="86"/>
      <c r="D2323" s="70"/>
      <c r="E2323" s="110"/>
      <c r="F2323" s="72"/>
      <c r="G2323" s="116"/>
      <c r="H2323" s="116"/>
    </row>
    <row r="2324" spans="1:8" s="33" customFormat="1" x14ac:dyDescent="0.3">
      <c r="A2324" s="275"/>
      <c r="B2324" s="275"/>
      <c r="C2324" s="86"/>
      <c r="D2324" s="70"/>
      <c r="E2324" s="110"/>
      <c r="F2324" s="72"/>
      <c r="G2324" s="116"/>
      <c r="H2324" s="116"/>
    </row>
    <row r="2325" spans="1:8" s="33" customFormat="1" x14ac:dyDescent="0.3">
      <c r="A2325" s="275"/>
      <c r="B2325" s="275"/>
      <c r="C2325" s="86"/>
      <c r="D2325" s="70"/>
      <c r="E2325" s="110"/>
      <c r="F2325" s="72"/>
      <c r="G2325" s="116"/>
      <c r="H2325" s="116"/>
    </row>
    <row r="2326" spans="1:8" s="33" customFormat="1" x14ac:dyDescent="0.3">
      <c r="A2326" s="275"/>
      <c r="B2326" s="275"/>
      <c r="C2326" s="86"/>
      <c r="D2326" s="70"/>
      <c r="E2326" s="110"/>
      <c r="F2326" s="72"/>
      <c r="G2326" s="116"/>
      <c r="H2326" s="116"/>
    </row>
    <row r="2327" spans="1:8" s="33" customFormat="1" x14ac:dyDescent="0.3">
      <c r="A2327" s="275"/>
      <c r="B2327" s="275"/>
      <c r="C2327" s="86"/>
      <c r="D2327" s="70"/>
      <c r="E2327" s="110"/>
      <c r="F2327" s="72"/>
      <c r="G2327" s="116"/>
      <c r="H2327" s="116"/>
    </row>
    <row r="2328" spans="1:8" s="33" customFormat="1" x14ac:dyDescent="0.3">
      <c r="A2328" s="275"/>
      <c r="B2328" s="275"/>
      <c r="C2328" s="86"/>
      <c r="D2328" s="70"/>
      <c r="E2328" s="110"/>
      <c r="F2328" s="72"/>
      <c r="G2328" s="116"/>
      <c r="H2328" s="116"/>
    </row>
    <row r="2329" spans="1:8" s="33" customFormat="1" x14ac:dyDescent="0.3">
      <c r="A2329" s="275"/>
      <c r="B2329" s="275"/>
      <c r="C2329" s="86"/>
      <c r="D2329" s="70"/>
      <c r="E2329" s="110"/>
      <c r="F2329" s="72"/>
      <c r="G2329" s="116"/>
      <c r="H2329" s="116"/>
    </row>
    <row r="2330" spans="1:8" s="33" customFormat="1" x14ac:dyDescent="0.3">
      <c r="A2330" s="275"/>
      <c r="B2330" s="275"/>
      <c r="C2330" s="86"/>
      <c r="D2330" s="70"/>
      <c r="E2330" s="110"/>
      <c r="F2330" s="72"/>
      <c r="G2330" s="116"/>
      <c r="H2330" s="116"/>
    </row>
    <row r="2331" spans="1:8" s="33" customFormat="1" x14ac:dyDescent="0.3">
      <c r="A2331" s="275"/>
      <c r="B2331" s="275"/>
      <c r="C2331" s="86"/>
      <c r="D2331" s="70"/>
      <c r="E2331" s="110"/>
      <c r="F2331" s="72"/>
      <c r="G2331" s="116"/>
      <c r="H2331" s="116"/>
    </row>
    <row r="2332" spans="1:8" s="33" customFormat="1" x14ac:dyDescent="0.3">
      <c r="A2332" s="275"/>
      <c r="B2332" s="275"/>
      <c r="C2332" s="86"/>
      <c r="D2332" s="70"/>
      <c r="E2332" s="110"/>
      <c r="F2332" s="72"/>
      <c r="G2332" s="116"/>
      <c r="H2332" s="116"/>
    </row>
    <row r="2333" spans="1:8" s="33" customFormat="1" x14ac:dyDescent="0.3">
      <c r="A2333" s="275"/>
      <c r="B2333" s="275"/>
      <c r="C2333" s="86"/>
      <c r="D2333" s="70"/>
      <c r="E2333" s="110"/>
      <c r="F2333" s="72"/>
      <c r="G2333" s="116"/>
      <c r="H2333" s="116"/>
    </row>
    <row r="2334" spans="1:8" s="33" customFormat="1" x14ac:dyDescent="0.3">
      <c r="A2334" s="275"/>
      <c r="B2334" s="275"/>
      <c r="C2334" s="86"/>
      <c r="D2334" s="70"/>
      <c r="E2334" s="110"/>
      <c r="F2334" s="72"/>
      <c r="G2334" s="116"/>
      <c r="H2334" s="116"/>
    </row>
    <row r="2335" spans="1:8" s="33" customFormat="1" x14ac:dyDescent="0.3">
      <c r="A2335" s="275"/>
      <c r="B2335" s="275"/>
      <c r="C2335" s="86"/>
      <c r="D2335" s="70"/>
      <c r="E2335" s="110"/>
      <c r="F2335" s="72"/>
      <c r="G2335" s="116"/>
      <c r="H2335" s="116"/>
    </row>
    <row r="2336" spans="1:8" s="33" customFormat="1" x14ac:dyDescent="0.3">
      <c r="A2336" s="275"/>
      <c r="B2336" s="275"/>
      <c r="C2336" s="86"/>
      <c r="D2336" s="70"/>
      <c r="E2336" s="110"/>
      <c r="F2336" s="72"/>
      <c r="G2336" s="116"/>
      <c r="H2336" s="116"/>
    </row>
    <row r="2337" spans="1:8" s="33" customFormat="1" x14ac:dyDescent="0.3">
      <c r="A2337" s="275"/>
      <c r="B2337" s="275"/>
      <c r="C2337" s="86"/>
      <c r="D2337" s="70"/>
      <c r="E2337" s="110"/>
      <c r="F2337" s="72"/>
      <c r="G2337" s="116"/>
      <c r="H2337" s="116"/>
    </row>
    <row r="2338" spans="1:8" s="33" customFormat="1" x14ac:dyDescent="0.3">
      <c r="A2338" s="275"/>
      <c r="B2338" s="275"/>
      <c r="C2338" s="86"/>
      <c r="D2338" s="70"/>
      <c r="E2338" s="110"/>
      <c r="F2338" s="72"/>
      <c r="G2338" s="116"/>
      <c r="H2338" s="116"/>
    </row>
    <row r="2339" spans="1:8" s="33" customFormat="1" x14ac:dyDescent="0.3">
      <c r="A2339" s="275"/>
      <c r="B2339" s="275"/>
      <c r="C2339" s="86"/>
      <c r="D2339" s="70"/>
      <c r="E2339" s="110"/>
      <c r="F2339" s="72"/>
      <c r="G2339" s="116"/>
      <c r="H2339" s="116"/>
    </row>
    <row r="2340" spans="1:8" s="33" customFormat="1" x14ac:dyDescent="0.3">
      <c r="A2340" s="275"/>
      <c r="B2340" s="275"/>
      <c r="C2340" s="86"/>
      <c r="D2340" s="70"/>
      <c r="E2340" s="110"/>
      <c r="F2340" s="72"/>
      <c r="G2340" s="116"/>
      <c r="H2340" s="116"/>
    </row>
    <row r="2341" spans="1:8" s="33" customFormat="1" x14ac:dyDescent="0.3">
      <c r="A2341" s="275"/>
      <c r="B2341" s="275"/>
      <c r="C2341" s="86"/>
      <c r="D2341" s="70"/>
      <c r="E2341" s="110"/>
      <c r="F2341" s="72"/>
      <c r="G2341" s="116"/>
      <c r="H2341" s="116"/>
    </row>
    <row r="2342" spans="1:8" s="33" customFormat="1" x14ac:dyDescent="0.3">
      <c r="A2342" s="275"/>
      <c r="B2342" s="275"/>
      <c r="C2342" s="86"/>
      <c r="D2342" s="70"/>
      <c r="E2342" s="110"/>
      <c r="F2342" s="72"/>
      <c r="G2342" s="116"/>
      <c r="H2342" s="116"/>
    </row>
    <row r="2343" spans="1:8" s="33" customFormat="1" x14ac:dyDescent="0.3">
      <c r="A2343" s="275"/>
      <c r="B2343" s="275"/>
      <c r="C2343" s="86"/>
      <c r="D2343" s="70"/>
      <c r="E2343" s="110"/>
      <c r="F2343" s="72"/>
      <c r="G2343" s="116"/>
      <c r="H2343" s="116"/>
    </row>
    <row r="2344" spans="1:8" s="33" customFormat="1" x14ac:dyDescent="0.3">
      <c r="A2344" s="275"/>
      <c r="B2344" s="275"/>
      <c r="C2344" s="86"/>
      <c r="D2344" s="70"/>
      <c r="E2344" s="110"/>
      <c r="F2344" s="72"/>
      <c r="G2344" s="116"/>
      <c r="H2344" s="116"/>
    </row>
    <row r="2345" spans="1:8" s="33" customFormat="1" x14ac:dyDescent="0.3">
      <c r="A2345" s="275"/>
      <c r="B2345" s="275"/>
      <c r="C2345" s="86"/>
      <c r="D2345" s="70"/>
      <c r="E2345" s="110"/>
      <c r="F2345" s="72"/>
      <c r="G2345" s="116"/>
      <c r="H2345" s="116"/>
    </row>
    <row r="2346" spans="1:8" s="33" customFormat="1" x14ac:dyDescent="0.3">
      <c r="A2346" s="275"/>
      <c r="B2346" s="275"/>
      <c r="C2346" s="86"/>
      <c r="D2346" s="70"/>
      <c r="E2346" s="110"/>
      <c r="F2346" s="72"/>
      <c r="G2346" s="116"/>
      <c r="H2346" s="116"/>
    </row>
    <row r="2347" spans="1:8" s="33" customFormat="1" x14ac:dyDescent="0.3">
      <c r="A2347" s="275"/>
      <c r="B2347" s="275"/>
      <c r="C2347" s="86"/>
      <c r="D2347" s="70"/>
      <c r="E2347" s="110"/>
      <c r="F2347" s="72"/>
      <c r="G2347" s="116"/>
      <c r="H2347" s="116"/>
    </row>
    <row r="2348" spans="1:8" s="33" customFormat="1" x14ac:dyDescent="0.3">
      <c r="A2348" s="275"/>
      <c r="B2348" s="275"/>
      <c r="C2348" s="86"/>
      <c r="D2348" s="70"/>
      <c r="E2348" s="110"/>
      <c r="F2348" s="72"/>
      <c r="G2348" s="116"/>
      <c r="H2348" s="116"/>
    </row>
    <row r="2349" spans="1:8" s="33" customFormat="1" x14ac:dyDescent="0.3">
      <c r="A2349" s="275"/>
      <c r="B2349" s="275"/>
      <c r="C2349" s="86"/>
      <c r="D2349" s="70"/>
      <c r="E2349" s="110"/>
      <c r="F2349" s="72"/>
      <c r="G2349" s="116"/>
      <c r="H2349" s="116"/>
    </row>
    <row r="2350" spans="1:8" s="33" customFormat="1" x14ac:dyDescent="0.3">
      <c r="A2350" s="275"/>
      <c r="B2350" s="275"/>
      <c r="C2350" s="86"/>
      <c r="D2350" s="70"/>
      <c r="E2350" s="110"/>
      <c r="F2350" s="72"/>
      <c r="G2350" s="116"/>
      <c r="H2350" s="116"/>
    </row>
    <row r="2351" spans="1:8" s="33" customFormat="1" x14ac:dyDescent="0.3">
      <c r="A2351" s="275"/>
      <c r="B2351" s="275"/>
      <c r="C2351" s="86"/>
      <c r="D2351" s="70"/>
      <c r="E2351" s="110"/>
      <c r="F2351" s="72"/>
      <c r="G2351" s="116"/>
      <c r="H2351" s="116"/>
    </row>
    <row r="2352" spans="1:8" s="33" customFormat="1" x14ac:dyDescent="0.3">
      <c r="A2352" s="275"/>
      <c r="B2352" s="275"/>
      <c r="C2352" s="86"/>
      <c r="D2352" s="70"/>
      <c r="E2352" s="110"/>
      <c r="F2352" s="72"/>
      <c r="G2352" s="116"/>
      <c r="H2352" s="116"/>
    </row>
    <row r="2353" spans="1:8" s="33" customFormat="1" x14ac:dyDescent="0.3">
      <c r="A2353" s="275"/>
      <c r="B2353" s="275"/>
      <c r="C2353" s="86"/>
      <c r="D2353" s="70"/>
      <c r="E2353" s="110"/>
      <c r="F2353" s="72"/>
      <c r="G2353" s="116"/>
      <c r="H2353" s="116"/>
    </row>
    <row r="2354" spans="1:8" s="33" customFormat="1" x14ac:dyDescent="0.3">
      <c r="A2354" s="275"/>
      <c r="B2354" s="275"/>
      <c r="C2354" s="86"/>
      <c r="D2354" s="70"/>
      <c r="E2354" s="110"/>
      <c r="F2354" s="72"/>
      <c r="G2354" s="116"/>
      <c r="H2354" s="116"/>
    </row>
    <row r="2355" spans="1:8" s="33" customFormat="1" x14ac:dyDescent="0.3">
      <c r="A2355" s="275"/>
      <c r="B2355" s="275"/>
      <c r="C2355" s="86"/>
      <c r="D2355" s="70"/>
      <c r="E2355" s="110"/>
      <c r="F2355" s="72"/>
      <c r="G2355" s="116"/>
      <c r="H2355" s="116"/>
    </row>
    <row r="2356" spans="1:8" s="33" customFormat="1" x14ac:dyDescent="0.3">
      <c r="A2356" s="275"/>
      <c r="B2356" s="275"/>
      <c r="C2356" s="86"/>
      <c r="D2356" s="70"/>
      <c r="E2356" s="110"/>
      <c r="F2356" s="72"/>
      <c r="G2356" s="116"/>
      <c r="H2356" s="116"/>
    </row>
    <row r="2357" spans="1:8" s="33" customFormat="1" x14ac:dyDescent="0.3">
      <c r="A2357" s="275"/>
      <c r="B2357" s="275"/>
      <c r="C2357" s="86"/>
      <c r="D2357" s="70"/>
      <c r="E2357" s="110"/>
      <c r="F2357" s="72"/>
      <c r="G2357" s="116"/>
      <c r="H2357" s="116"/>
    </row>
    <row r="2358" spans="1:8" s="33" customFormat="1" x14ac:dyDescent="0.3">
      <c r="A2358" s="275"/>
      <c r="B2358" s="275"/>
      <c r="C2358" s="86"/>
      <c r="D2358" s="70"/>
      <c r="E2358" s="110"/>
      <c r="F2358" s="72"/>
      <c r="G2358" s="116"/>
      <c r="H2358" s="116"/>
    </row>
    <row r="2359" spans="1:8" s="33" customFormat="1" x14ac:dyDescent="0.3">
      <c r="A2359" s="275"/>
      <c r="B2359" s="275"/>
      <c r="C2359" s="86"/>
      <c r="D2359" s="70"/>
      <c r="E2359" s="110"/>
      <c r="F2359" s="72"/>
      <c r="G2359" s="116"/>
      <c r="H2359" s="116"/>
    </row>
    <row r="2360" spans="1:8" s="33" customFormat="1" x14ac:dyDescent="0.3">
      <c r="A2360" s="275"/>
      <c r="B2360" s="275"/>
      <c r="C2360" s="86"/>
      <c r="D2360" s="70"/>
      <c r="E2360" s="110"/>
      <c r="F2360" s="72"/>
      <c r="G2360" s="116"/>
      <c r="H2360" s="116"/>
    </row>
    <row r="2361" spans="1:8" s="33" customFormat="1" x14ac:dyDescent="0.3">
      <c r="A2361" s="275"/>
      <c r="B2361" s="275"/>
      <c r="C2361" s="86"/>
      <c r="D2361" s="70"/>
      <c r="E2361" s="110"/>
      <c r="F2361" s="72"/>
      <c r="G2361" s="116"/>
      <c r="H2361" s="116"/>
    </row>
    <row r="2362" spans="1:8" s="33" customFormat="1" x14ac:dyDescent="0.3">
      <c r="A2362" s="275"/>
      <c r="B2362" s="275"/>
      <c r="C2362" s="86"/>
      <c r="D2362" s="70"/>
      <c r="E2362" s="110"/>
      <c r="F2362" s="72"/>
      <c r="G2362" s="116"/>
      <c r="H2362" s="116"/>
    </row>
    <row r="2363" spans="1:8" s="33" customFormat="1" x14ac:dyDescent="0.3">
      <c r="A2363" s="275"/>
      <c r="B2363" s="275"/>
      <c r="C2363" s="86"/>
      <c r="D2363" s="70"/>
      <c r="E2363" s="110"/>
      <c r="F2363" s="72"/>
      <c r="G2363" s="116"/>
      <c r="H2363" s="116"/>
    </row>
    <row r="2364" spans="1:8" s="33" customFormat="1" x14ac:dyDescent="0.3">
      <c r="A2364" s="275"/>
      <c r="B2364" s="275"/>
      <c r="C2364" s="86"/>
      <c r="D2364" s="70"/>
      <c r="E2364" s="110"/>
      <c r="F2364" s="72"/>
      <c r="G2364" s="116"/>
      <c r="H2364" s="116"/>
    </row>
    <row r="2365" spans="1:8" s="33" customFormat="1" x14ac:dyDescent="0.3">
      <c r="A2365" s="275"/>
      <c r="B2365" s="275"/>
      <c r="C2365" s="86"/>
      <c r="D2365" s="70"/>
      <c r="E2365" s="110"/>
      <c r="F2365" s="72"/>
      <c r="G2365" s="116"/>
      <c r="H2365" s="116"/>
    </row>
    <row r="2366" spans="1:8" s="33" customFormat="1" x14ac:dyDescent="0.3">
      <c r="A2366" s="275"/>
      <c r="B2366" s="275"/>
      <c r="C2366" s="86"/>
      <c r="D2366" s="70"/>
      <c r="E2366" s="110"/>
      <c r="F2366" s="72"/>
      <c r="G2366" s="116"/>
      <c r="H2366" s="116"/>
    </row>
    <row r="2367" spans="1:8" s="33" customFormat="1" x14ac:dyDescent="0.3">
      <c r="A2367" s="275"/>
      <c r="B2367" s="275"/>
      <c r="C2367" s="86"/>
      <c r="D2367" s="70"/>
      <c r="E2367" s="110"/>
      <c r="F2367" s="72"/>
      <c r="G2367" s="116"/>
      <c r="H2367" s="116"/>
    </row>
    <row r="2368" spans="1:8" s="33" customFormat="1" x14ac:dyDescent="0.3">
      <c r="A2368" s="275"/>
      <c r="B2368" s="275"/>
      <c r="C2368" s="86"/>
      <c r="D2368" s="70"/>
      <c r="E2368" s="110"/>
      <c r="F2368" s="72"/>
      <c r="G2368" s="116"/>
      <c r="H2368" s="116"/>
    </row>
    <row r="2369" spans="1:8" s="33" customFormat="1" x14ac:dyDescent="0.3">
      <c r="A2369" s="275"/>
      <c r="B2369" s="275"/>
      <c r="C2369" s="86"/>
      <c r="D2369" s="70"/>
      <c r="E2369" s="110"/>
      <c r="F2369" s="72"/>
      <c r="G2369" s="116"/>
      <c r="H2369" s="116"/>
    </row>
    <row r="2370" spans="1:8" s="33" customFormat="1" x14ac:dyDescent="0.3">
      <c r="A2370" s="275"/>
      <c r="B2370" s="275"/>
      <c r="C2370" s="86"/>
      <c r="D2370" s="70"/>
      <c r="E2370" s="110"/>
      <c r="F2370" s="72"/>
      <c r="G2370" s="116"/>
      <c r="H2370" s="116"/>
    </row>
    <row r="2371" spans="1:8" s="33" customFormat="1" x14ac:dyDescent="0.3">
      <c r="A2371" s="275"/>
      <c r="B2371" s="275"/>
      <c r="C2371" s="86"/>
      <c r="D2371" s="70"/>
      <c r="E2371" s="110"/>
      <c r="F2371" s="72"/>
      <c r="G2371" s="116"/>
      <c r="H2371" s="116"/>
    </row>
    <row r="2372" spans="1:8" s="33" customFormat="1" x14ac:dyDescent="0.3">
      <c r="A2372" s="275"/>
      <c r="B2372" s="275"/>
      <c r="C2372" s="86"/>
      <c r="D2372" s="70"/>
      <c r="E2372" s="110"/>
      <c r="F2372" s="72"/>
      <c r="G2372" s="116"/>
      <c r="H2372" s="116"/>
    </row>
    <row r="2373" spans="1:8" s="33" customFormat="1" x14ac:dyDescent="0.3">
      <c r="A2373" s="275"/>
      <c r="B2373" s="275"/>
      <c r="C2373" s="86"/>
      <c r="D2373" s="70"/>
      <c r="E2373" s="110"/>
      <c r="F2373" s="72"/>
      <c r="G2373" s="116"/>
      <c r="H2373" s="116"/>
    </row>
    <row r="2374" spans="1:8" s="33" customFormat="1" x14ac:dyDescent="0.3">
      <c r="A2374" s="275"/>
      <c r="B2374" s="275"/>
      <c r="C2374" s="86"/>
      <c r="D2374" s="70"/>
      <c r="E2374" s="110"/>
      <c r="F2374" s="72"/>
      <c r="G2374" s="116"/>
      <c r="H2374" s="116"/>
    </row>
    <row r="2375" spans="1:8" s="33" customFormat="1" x14ac:dyDescent="0.3">
      <c r="A2375" s="275"/>
      <c r="B2375" s="275"/>
      <c r="C2375" s="86"/>
      <c r="D2375" s="70"/>
      <c r="E2375" s="110"/>
      <c r="F2375" s="72"/>
      <c r="G2375" s="116"/>
      <c r="H2375" s="116"/>
    </row>
    <row r="2376" spans="1:8" s="33" customFormat="1" x14ac:dyDescent="0.3">
      <c r="A2376" s="275"/>
      <c r="B2376" s="275"/>
      <c r="C2376" s="86"/>
      <c r="D2376" s="70"/>
      <c r="E2376" s="110"/>
      <c r="F2376" s="72"/>
      <c r="G2376" s="116"/>
      <c r="H2376" s="116"/>
    </row>
    <row r="2377" spans="1:8" s="33" customFormat="1" x14ac:dyDescent="0.3">
      <c r="A2377" s="275"/>
      <c r="B2377" s="275"/>
      <c r="C2377" s="86"/>
      <c r="D2377" s="70"/>
      <c r="E2377" s="110"/>
      <c r="F2377" s="72"/>
      <c r="G2377" s="116"/>
      <c r="H2377" s="116"/>
    </row>
    <row r="2378" spans="1:8" s="33" customFormat="1" x14ac:dyDescent="0.3">
      <c r="A2378" s="275"/>
      <c r="B2378" s="275"/>
      <c r="C2378" s="86"/>
      <c r="D2378" s="70"/>
      <c r="E2378" s="110"/>
      <c r="F2378" s="72"/>
      <c r="G2378" s="116"/>
      <c r="H2378" s="116"/>
    </row>
    <row r="2379" spans="1:8" s="33" customFormat="1" x14ac:dyDescent="0.3">
      <c r="A2379" s="275"/>
      <c r="B2379" s="275"/>
      <c r="C2379" s="86"/>
      <c r="D2379" s="70"/>
      <c r="E2379" s="110"/>
      <c r="F2379" s="72"/>
      <c r="G2379" s="116"/>
      <c r="H2379" s="116"/>
    </row>
    <row r="2380" spans="1:8" s="33" customFormat="1" x14ac:dyDescent="0.3">
      <c r="A2380" s="275"/>
      <c r="B2380" s="275"/>
      <c r="C2380" s="86"/>
      <c r="D2380" s="70"/>
      <c r="E2380" s="110"/>
      <c r="F2380" s="72"/>
      <c r="G2380" s="116"/>
      <c r="H2380" s="116"/>
    </row>
    <row r="2381" spans="1:8" s="33" customFormat="1" x14ac:dyDescent="0.3">
      <c r="A2381" s="275"/>
      <c r="B2381" s="275"/>
      <c r="C2381" s="86"/>
      <c r="D2381" s="70"/>
      <c r="E2381" s="110"/>
      <c r="F2381" s="72"/>
      <c r="G2381" s="116"/>
      <c r="H2381" s="116"/>
    </row>
    <row r="2382" spans="1:8" s="33" customFormat="1" x14ac:dyDescent="0.3">
      <c r="A2382" s="275"/>
      <c r="B2382" s="275"/>
      <c r="C2382" s="86"/>
      <c r="D2382" s="70"/>
      <c r="E2382" s="110"/>
      <c r="F2382" s="72"/>
      <c r="G2382" s="116"/>
      <c r="H2382" s="116"/>
    </row>
    <row r="2383" spans="1:8" s="33" customFormat="1" x14ac:dyDescent="0.3">
      <c r="A2383" s="275"/>
      <c r="B2383" s="275"/>
      <c r="C2383" s="86"/>
      <c r="D2383" s="70"/>
      <c r="E2383" s="110"/>
      <c r="F2383" s="72"/>
      <c r="G2383" s="116"/>
      <c r="H2383" s="116"/>
    </row>
    <row r="2384" spans="1:8" s="33" customFormat="1" x14ac:dyDescent="0.3">
      <c r="A2384" s="275"/>
      <c r="B2384" s="275"/>
      <c r="C2384" s="86"/>
      <c r="D2384" s="70"/>
      <c r="E2384" s="110"/>
      <c r="F2384" s="72"/>
      <c r="G2384" s="116"/>
      <c r="H2384" s="116"/>
    </row>
    <row r="2385" spans="1:8" s="33" customFormat="1" x14ac:dyDescent="0.3">
      <c r="A2385" s="275"/>
      <c r="B2385" s="275"/>
      <c r="C2385" s="86"/>
      <c r="D2385" s="70"/>
      <c r="E2385" s="110"/>
      <c r="F2385" s="72"/>
      <c r="G2385" s="116"/>
      <c r="H2385" s="116"/>
    </row>
    <row r="2386" spans="1:8" s="33" customFormat="1" x14ac:dyDescent="0.3">
      <c r="A2386" s="275"/>
      <c r="B2386" s="275"/>
      <c r="C2386" s="86"/>
      <c r="D2386" s="70"/>
      <c r="E2386" s="110"/>
      <c r="F2386" s="72"/>
      <c r="G2386" s="116"/>
      <c r="H2386" s="116"/>
    </row>
    <row r="2387" spans="1:8" s="33" customFormat="1" x14ac:dyDescent="0.3">
      <c r="A2387" s="275"/>
      <c r="B2387" s="275"/>
      <c r="C2387" s="86"/>
      <c r="D2387" s="70"/>
      <c r="E2387" s="110"/>
      <c r="F2387" s="72"/>
      <c r="G2387" s="116"/>
      <c r="H2387" s="116"/>
    </row>
    <row r="2388" spans="1:8" s="33" customFormat="1" x14ac:dyDescent="0.3">
      <c r="A2388" s="275"/>
      <c r="B2388" s="275"/>
      <c r="C2388" s="86"/>
      <c r="D2388" s="70"/>
      <c r="E2388" s="110"/>
      <c r="F2388" s="72"/>
      <c r="G2388" s="116"/>
      <c r="H2388" s="116"/>
    </row>
    <row r="2389" spans="1:8" s="33" customFormat="1" x14ac:dyDescent="0.3">
      <c r="A2389" s="275"/>
      <c r="B2389" s="275"/>
      <c r="C2389" s="86"/>
      <c r="D2389" s="70"/>
      <c r="E2389" s="110"/>
      <c r="F2389" s="72"/>
      <c r="G2389" s="116"/>
      <c r="H2389" s="116"/>
    </row>
    <row r="2390" spans="1:8" s="33" customFormat="1" x14ac:dyDescent="0.3">
      <c r="A2390" s="275"/>
      <c r="B2390" s="275"/>
      <c r="C2390" s="86"/>
      <c r="D2390" s="70"/>
      <c r="E2390" s="110"/>
      <c r="F2390" s="72"/>
      <c r="G2390" s="116"/>
      <c r="H2390" s="116"/>
    </row>
    <row r="2391" spans="1:8" s="33" customFormat="1" x14ac:dyDescent="0.3">
      <c r="A2391" s="275"/>
      <c r="B2391" s="275"/>
      <c r="C2391" s="86"/>
      <c r="D2391" s="70"/>
      <c r="E2391" s="110"/>
      <c r="F2391" s="72"/>
      <c r="G2391" s="116"/>
      <c r="H2391" s="116"/>
    </row>
    <row r="2392" spans="1:8" s="33" customFormat="1" x14ac:dyDescent="0.3">
      <c r="A2392" s="275"/>
      <c r="B2392" s="275"/>
      <c r="C2392" s="86"/>
      <c r="D2392" s="70"/>
      <c r="E2392" s="110"/>
      <c r="F2392" s="72"/>
      <c r="G2392" s="116"/>
      <c r="H2392" s="116"/>
    </row>
    <row r="2393" spans="1:8" s="33" customFormat="1" x14ac:dyDescent="0.3">
      <c r="A2393" s="275"/>
      <c r="B2393" s="275"/>
      <c r="C2393" s="86"/>
      <c r="D2393" s="70"/>
      <c r="E2393" s="110"/>
      <c r="F2393" s="72"/>
      <c r="G2393" s="116"/>
      <c r="H2393" s="116"/>
    </row>
    <row r="2394" spans="1:8" s="33" customFormat="1" x14ac:dyDescent="0.3">
      <c r="A2394" s="275"/>
      <c r="B2394" s="275"/>
      <c r="C2394" s="86"/>
      <c r="D2394" s="70"/>
      <c r="E2394" s="110"/>
      <c r="F2394" s="72"/>
      <c r="G2394" s="116"/>
      <c r="H2394" s="116"/>
    </row>
    <row r="2395" spans="1:8" s="33" customFormat="1" x14ac:dyDescent="0.3">
      <c r="A2395" s="275"/>
      <c r="B2395" s="275"/>
      <c r="C2395" s="86"/>
      <c r="D2395" s="70"/>
      <c r="E2395" s="110"/>
      <c r="F2395" s="72"/>
      <c r="G2395" s="116"/>
      <c r="H2395" s="116"/>
    </row>
    <row r="2396" spans="1:8" s="33" customFormat="1" x14ac:dyDescent="0.3">
      <c r="A2396" s="275"/>
      <c r="B2396" s="275"/>
      <c r="C2396" s="86"/>
      <c r="D2396" s="70"/>
      <c r="E2396" s="110"/>
      <c r="F2396" s="72"/>
      <c r="G2396" s="116"/>
      <c r="H2396" s="116"/>
    </row>
    <row r="2397" spans="1:8" s="33" customFormat="1" x14ac:dyDescent="0.3">
      <c r="A2397" s="275"/>
      <c r="B2397" s="275"/>
      <c r="C2397" s="86"/>
      <c r="D2397" s="70"/>
      <c r="E2397" s="110"/>
      <c r="F2397" s="72"/>
      <c r="G2397" s="116"/>
      <c r="H2397" s="116"/>
    </row>
    <row r="2398" spans="1:8" s="33" customFormat="1" x14ac:dyDescent="0.3">
      <c r="A2398" s="275"/>
      <c r="B2398" s="275"/>
      <c r="C2398" s="86"/>
      <c r="D2398" s="70"/>
      <c r="E2398" s="110"/>
      <c r="F2398" s="72"/>
      <c r="G2398" s="116"/>
      <c r="H2398" s="116"/>
    </row>
    <row r="2399" spans="1:8" s="33" customFormat="1" x14ac:dyDescent="0.3">
      <c r="A2399" s="275"/>
      <c r="B2399" s="275"/>
      <c r="C2399" s="86"/>
      <c r="D2399" s="70"/>
      <c r="E2399" s="110"/>
      <c r="F2399" s="72"/>
      <c r="G2399" s="116"/>
      <c r="H2399" s="116"/>
    </row>
    <row r="2400" spans="1:8" s="33" customFormat="1" x14ac:dyDescent="0.3">
      <c r="A2400" s="275"/>
      <c r="B2400" s="275"/>
      <c r="C2400" s="86"/>
      <c r="D2400" s="70"/>
      <c r="E2400" s="110"/>
      <c r="F2400" s="72"/>
      <c r="G2400" s="116"/>
      <c r="H2400" s="116"/>
    </row>
    <row r="2401" spans="1:8" s="33" customFormat="1" x14ac:dyDescent="0.3">
      <c r="A2401" s="275"/>
      <c r="B2401" s="275"/>
      <c r="C2401" s="86"/>
      <c r="D2401" s="70"/>
      <c r="E2401" s="110"/>
      <c r="F2401" s="72"/>
      <c r="G2401" s="116"/>
      <c r="H2401" s="116"/>
    </row>
    <row r="2402" spans="1:8" s="33" customFormat="1" x14ac:dyDescent="0.3">
      <c r="A2402" s="275"/>
      <c r="B2402" s="275"/>
      <c r="C2402" s="86"/>
      <c r="D2402" s="70"/>
      <c r="E2402" s="110"/>
      <c r="F2402" s="72"/>
      <c r="G2402" s="116"/>
      <c r="H2402" s="116"/>
    </row>
    <row r="2403" spans="1:8" s="33" customFormat="1" x14ac:dyDescent="0.3">
      <c r="A2403" s="275"/>
      <c r="B2403" s="275"/>
      <c r="C2403" s="86"/>
      <c r="D2403" s="70"/>
      <c r="E2403" s="110"/>
      <c r="F2403" s="72"/>
      <c r="G2403" s="116"/>
      <c r="H2403" s="116"/>
    </row>
    <row r="2404" spans="1:8" s="33" customFormat="1" x14ac:dyDescent="0.3">
      <c r="A2404" s="275"/>
      <c r="B2404" s="275"/>
      <c r="C2404" s="86"/>
      <c r="D2404" s="70"/>
      <c r="E2404" s="110"/>
      <c r="F2404" s="72"/>
      <c r="G2404" s="116"/>
      <c r="H2404" s="116"/>
    </row>
    <row r="2405" spans="1:8" s="33" customFormat="1" x14ac:dyDescent="0.3">
      <c r="A2405" s="275"/>
      <c r="B2405" s="275"/>
      <c r="C2405" s="86"/>
      <c r="D2405" s="70"/>
      <c r="E2405" s="110"/>
      <c r="F2405" s="72"/>
      <c r="G2405" s="116"/>
      <c r="H2405" s="116"/>
    </row>
    <row r="2406" spans="1:8" s="33" customFormat="1" x14ac:dyDescent="0.3">
      <c r="A2406" s="275"/>
      <c r="B2406" s="275"/>
      <c r="C2406" s="86"/>
      <c r="D2406" s="70"/>
      <c r="E2406" s="110"/>
      <c r="F2406" s="72"/>
      <c r="G2406" s="116"/>
      <c r="H2406" s="116"/>
    </row>
    <row r="2407" spans="1:8" s="33" customFormat="1" x14ac:dyDescent="0.3">
      <c r="A2407" s="275"/>
      <c r="B2407" s="275"/>
      <c r="C2407" s="86"/>
      <c r="D2407" s="70"/>
      <c r="E2407" s="110"/>
      <c r="F2407" s="72"/>
      <c r="G2407" s="116"/>
      <c r="H2407" s="116"/>
    </row>
    <row r="2408" spans="1:8" s="33" customFormat="1" x14ac:dyDescent="0.3">
      <c r="A2408" s="275"/>
      <c r="B2408" s="275"/>
      <c r="C2408" s="86"/>
      <c r="D2408" s="70"/>
      <c r="E2408" s="110"/>
      <c r="F2408" s="72"/>
      <c r="G2408" s="116"/>
      <c r="H2408" s="116"/>
    </row>
    <row r="2409" spans="1:8" s="33" customFormat="1" x14ac:dyDescent="0.3">
      <c r="A2409" s="275"/>
      <c r="B2409" s="275"/>
      <c r="C2409" s="86"/>
      <c r="D2409" s="70"/>
      <c r="E2409" s="110"/>
      <c r="F2409" s="72"/>
      <c r="G2409" s="116"/>
      <c r="H2409" s="116"/>
    </row>
    <row r="2410" spans="1:8" s="33" customFormat="1" x14ac:dyDescent="0.3">
      <c r="A2410" s="275"/>
      <c r="B2410" s="275"/>
      <c r="C2410" s="86"/>
      <c r="D2410" s="70"/>
      <c r="E2410" s="110"/>
      <c r="F2410" s="72"/>
      <c r="G2410" s="116"/>
      <c r="H2410" s="116"/>
    </row>
    <row r="2411" spans="1:8" s="33" customFormat="1" x14ac:dyDescent="0.3">
      <c r="A2411" s="275"/>
      <c r="B2411" s="275"/>
      <c r="C2411" s="86"/>
      <c r="D2411" s="70"/>
      <c r="E2411" s="110"/>
      <c r="F2411" s="72"/>
      <c r="G2411" s="116"/>
      <c r="H2411" s="116"/>
    </row>
    <row r="2412" spans="1:8" s="33" customFormat="1" x14ac:dyDescent="0.3">
      <c r="A2412" s="275"/>
      <c r="B2412" s="275"/>
      <c r="C2412" s="86"/>
      <c r="D2412" s="70"/>
      <c r="E2412" s="110"/>
      <c r="F2412" s="72"/>
      <c r="G2412" s="116"/>
      <c r="H2412" s="116"/>
    </row>
    <row r="2413" spans="1:8" s="33" customFormat="1" x14ac:dyDescent="0.3">
      <c r="A2413" s="275"/>
      <c r="B2413" s="275"/>
      <c r="C2413" s="86"/>
      <c r="D2413" s="70"/>
      <c r="E2413" s="110"/>
      <c r="F2413" s="72"/>
      <c r="G2413" s="116"/>
      <c r="H2413" s="116"/>
    </row>
    <row r="2414" spans="1:8" s="33" customFormat="1" x14ac:dyDescent="0.3">
      <c r="A2414" s="275"/>
      <c r="B2414" s="275"/>
      <c r="C2414" s="86"/>
      <c r="D2414" s="70"/>
      <c r="E2414" s="110"/>
      <c r="F2414" s="72"/>
      <c r="G2414" s="116"/>
      <c r="H2414" s="116"/>
    </row>
    <row r="2415" spans="1:8" s="33" customFormat="1" x14ac:dyDescent="0.3">
      <c r="A2415" s="275"/>
      <c r="B2415" s="275"/>
      <c r="C2415" s="86"/>
      <c r="D2415" s="70"/>
      <c r="E2415" s="110"/>
      <c r="F2415" s="72"/>
      <c r="G2415" s="116"/>
      <c r="H2415" s="116"/>
    </row>
    <row r="2416" spans="1:8" s="33" customFormat="1" x14ac:dyDescent="0.3">
      <c r="A2416" s="275"/>
      <c r="B2416" s="275"/>
      <c r="C2416" s="86"/>
      <c r="D2416" s="70"/>
      <c r="E2416" s="110"/>
      <c r="F2416" s="72"/>
      <c r="G2416" s="116"/>
      <c r="H2416" s="116"/>
    </row>
    <row r="2417" spans="1:8" s="33" customFormat="1" x14ac:dyDescent="0.3">
      <c r="A2417" s="275"/>
      <c r="B2417" s="275"/>
      <c r="C2417" s="86"/>
      <c r="D2417" s="70"/>
      <c r="E2417" s="110"/>
      <c r="F2417" s="72"/>
      <c r="G2417" s="116"/>
      <c r="H2417" s="116"/>
    </row>
    <row r="2418" spans="1:8" s="33" customFormat="1" x14ac:dyDescent="0.3">
      <c r="A2418" s="275"/>
      <c r="B2418" s="275"/>
      <c r="C2418" s="86"/>
      <c r="D2418" s="70"/>
      <c r="E2418" s="110"/>
      <c r="F2418" s="72"/>
      <c r="G2418" s="116"/>
      <c r="H2418" s="116"/>
    </row>
    <row r="2419" spans="1:8" s="33" customFormat="1" x14ac:dyDescent="0.3">
      <c r="A2419" s="275"/>
      <c r="B2419" s="275"/>
      <c r="C2419" s="86"/>
      <c r="D2419" s="70"/>
      <c r="E2419" s="110"/>
      <c r="F2419" s="72"/>
      <c r="G2419" s="116"/>
      <c r="H2419" s="116"/>
    </row>
    <row r="2420" spans="1:8" s="33" customFormat="1" x14ac:dyDescent="0.3">
      <c r="A2420" s="275"/>
      <c r="B2420" s="275"/>
      <c r="C2420" s="86"/>
      <c r="D2420" s="70"/>
      <c r="E2420" s="110"/>
      <c r="F2420" s="72"/>
      <c r="G2420" s="116"/>
      <c r="H2420" s="116"/>
    </row>
    <row r="2421" spans="1:8" s="33" customFormat="1" x14ac:dyDescent="0.3">
      <c r="A2421" s="275"/>
      <c r="B2421" s="275"/>
      <c r="C2421" s="86"/>
      <c r="D2421" s="70"/>
      <c r="E2421" s="110"/>
      <c r="F2421" s="72"/>
      <c r="G2421" s="116"/>
      <c r="H2421" s="116"/>
    </row>
    <row r="2422" spans="1:8" s="33" customFormat="1" x14ac:dyDescent="0.3">
      <c r="A2422" s="275"/>
      <c r="B2422" s="275"/>
      <c r="C2422" s="86"/>
      <c r="D2422" s="70"/>
      <c r="E2422" s="110"/>
      <c r="F2422" s="72"/>
      <c r="G2422" s="116"/>
      <c r="H2422" s="116"/>
    </row>
    <row r="2423" spans="1:8" s="33" customFormat="1" x14ac:dyDescent="0.3">
      <c r="A2423" s="275"/>
      <c r="B2423" s="275"/>
      <c r="C2423" s="86"/>
      <c r="D2423" s="70"/>
      <c r="E2423" s="110"/>
      <c r="F2423" s="72"/>
      <c r="G2423" s="116"/>
      <c r="H2423" s="116"/>
    </row>
    <row r="2424" spans="1:8" s="33" customFormat="1" x14ac:dyDescent="0.3">
      <c r="A2424" s="275"/>
      <c r="B2424" s="275"/>
      <c r="C2424" s="86"/>
      <c r="D2424" s="70"/>
      <c r="E2424" s="110"/>
      <c r="F2424" s="72"/>
      <c r="G2424" s="116"/>
      <c r="H2424" s="116"/>
    </row>
    <row r="2425" spans="1:8" s="33" customFormat="1" x14ac:dyDescent="0.3">
      <c r="A2425" s="275"/>
      <c r="B2425" s="275"/>
      <c r="C2425" s="86"/>
      <c r="D2425" s="70"/>
      <c r="E2425" s="110"/>
      <c r="F2425" s="72"/>
      <c r="G2425" s="116"/>
      <c r="H2425" s="116"/>
    </row>
    <row r="2426" spans="1:8" s="33" customFormat="1" x14ac:dyDescent="0.3">
      <c r="A2426" s="275"/>
      <c r="B2426" s="275"/>
      <c r="C2426" s="86"/>
      <c r="D2426" s="70"/>
      <c r="E2426" s="110"/>
      <c r="F2426" s="72"/>
      <c r="G2426" s="116"/>
      <c r="H2426" s="116"/>
    </row>
    <row r="2427" spans="1:8" s="33" customFormat="1" x14ac:dyDescent="0.3">
      <c r="A2427" s="275"/>
      <c r="B2427" s="275"/>
      <c r="C2427" s="86"/>
      <c r="D2427" s="70"/>
      <c r="E2427" s="110"/>
      <c r="F2427" s="72"/>
      <c r="G2427" s="116"/>
      <c r="H2427" s="116"/>
    </row>
    <row r="2428" spans="1:8" s="33" customFormat="1" x14ac:dyDescent="0.3">
      <c r="A2428" s="275"/>
      <c r="B2428" s="275"/>
      <c r="C2428" s="86"/>
      <c r="D2428" s="70"/>
      <c r="E2428" s="110"/>
      <c r="F2428" s="72"/>
      <c r="G2428" s="116"/>
      <c r="H2428" s="116"/>
    </row>
    <row r="2429" spans="1:8" s="33" customFormat="1" x14ac:dyDescent="0.3">
      <c r="A2429" s="275"/>
      <c r="B2429" s="275"/>
      <c r="C2429" s="86"/>
      <c r="D2429" s="70"/>
      <c r="E2429" s="110"/>
      <c r="F2429" s="72"/>
      <c r="G2429" s="116"/>
      <c r="H2429" s="116"/>
    </row>
    <row r="2430" spans="1:8" s="33" customFormat="1" x14ac:dyDescent="0.3">
      <c r="A2430" s="275"/>
      <c r="B2430" s="275"/>
      <c r="C2430" s="86"/>
      <c r="D2430" s="70"/>
      <c r="E2430" s="110"/>
      <c r="F2430" s="72"/>
      <c r="G2430" s="116"/>
      <c r="H2430" s="116"/>
    </row>
    <row r="2431" spans="1:8" s="33" customFormat="1" x14ac:dyDescent="0.3">
      <c r="A2431" s="275"/>
      <c r="B2431" s="275"/>
      <c r="C2431" s="86"/>
      <c r="D2431" s="70"/>
      <c r="E2431" s="110"/>
      <c r="F2431" s="72"/>
      <c r="G2431" s="116"/>
      <c r="H2431" s="116"/>
    </row>
    <row r="2432" spans="1:8" s="33" customFormat="1" x14ac:dyDescent="0.3">
      <c r="A2432" s="275"/>
      <c r="B2432" s="275"/>
      <c r="C2432" s="86"/>
      <c r="D2432" s="70"/>
      <c r="E2432" s="110"/>
      <c r="F2432" s="72"/>
      <c r="G2432" s="116"/>
      <c r="H2432" s="116"/>
    </row>
    <row r="2433" spans="1:8" s="33" customFormat="1" x14ac:dyDescent="0.3">
      <c r="A2433" s="275"/>
      <c r="B2433" s="275"/>
      <c r="C2433" s="86"/>
      <c r="D2433" s="70"/>
      <c r="E2433" s="110"/>
      <c r="F2433" s="72"/>
      <c r="G2433" s="116"/>
      <c r="H2433" s="116"/>
    </row>
    <row r="2434" spans="1:8" s="33" customFormat="1" x14ac:dyDescent="0.3">
      <c r="A2434" s="275"/>
      <c r="B2434" s="275"/>
      <c r="C2434" s="86"/>
      <c r="D2434" s="70"/>
      <c r="E2434" s="110"/>
      <c r="F2434" s="72"/>
      <c r="G2434" s="116"/>
      <c r="H2434" s="116"/>
    </row>
    <row r="2435" spans="1:8" s="33" customFormat="1" x14ac:dyDescent="0.3">
      <c r="A2435" s="275"/>
      <c r="B2435" s="275"/>
      <c r="C2435" s="86"/>
      <c r="D2435" s="70"/>
      <c r="E2435" s="110"/>
      <c r="F2435" s="72"/>
      <c r="G2435" s="116"/>
      <c r="H2435" s="116"/>
    </row>
    <row r="2436" spans="1:8" s="33" customFormat="1" x14ac:dyDescent="0.3">
      <c r="A2436" s="275"/>
      <c r="B2436" s="275"/>
      <c r="C2436" s="86"/>
      <c r="D2436" s="70"/>
      <c r="E2436" s="110"/>
      <c r="F2436" s="72"/>
      <c r="G2436" s="116"/>
      <c r="H2436" s="116"/>
    </row>
    <row r="2437" spans="1:8" s="33" customFormat="1" x14ac:dyDescent="0.3">
      <c r="A2437" s="275"/>
      <c r="B2437" s="275"/>
      <c r="C2437" s="86"/>
      <c r="D2437" s="70"/>
      <c r="E2437" s="110"/>
      <c r="F2437" s="72"/>
      <c r="G2437" s="116"/>
      <c r="H2437" s="116"/>
    </row>
    <row r="2438" spans="1:8" s="33" customFormat="1" x14ac:dyDescent="0.3">
      <c r="A2438" s="275"/>
      <c r="B2438" s="275"/>
      <c r="C2438" s="86"/>
      <c r="D2438" s="70"/>
      <c r="E2438" s="110"/>
      <c r="F2438" s="72"/>
      <c r="G2438" s="116"/>
      <c r="H2438" s="116"/>
    </row>
    <row r="2439" spans="1:8" s="33" customFormat="1" x14ac:dyDescent="0.3">
      <c r="A2439" s="275"/>
      <c r="B2439" s="275"/>
      <c r="C2439" s="86"/>
      <c r="D2439" s="70"/>
      <c r="E2439" s="110"/>
      <c r="F2439" s="72"/>
      <c r="G2439" s="116"/>
      <c r="H2439" s="116"/>
    </row>
    <row r="2440" spans="1:8" s="33" customFormat="1" x14ac:dyDescent="0.3">
      <c r="A2440" s="275"/>
      <c r="B2440" s="275"/>
      <c r="C2440" s="86"/>
      <c r="D2440" s="70"/>
      <c r="E2440" s="110"/>
      <c r="F2440" s="72"/>
      <c r="G2440" s="116"/>
      <c r="H2440" s="116"/>
    </row>
    <row r="2441" spans="1:8" s="33" customFormat="1" x14ac:dyDescent="0.3">
      <c r="A2441" s="275"/>
      <c r="B2441" s="275"/>
      <c r="C2441" s="86"/>
      <c r="D2441" s="70"/>
      <c r="E2441" s="110"/>
      <c r="F2441" s="72"/>
      <c r="G2441" s="116"/>
      <c r="H2441" s="116"/>
    </row>
    <row r="2442" spans="1:8" s="33" customFormat="1" x14ac:dyDescent="0.3">
      <c r="A2442" s="275"/>
      <c r="B2442" s="275"/>
      <c r="C2442" s="86"/>
      <c r="D2442" s="70"/>
      <c r="E2442" s="110"/>
      <c r="F2442" s="72"/>
      <c r="G2442" s="116"/>
      <c r="H2442" s="116"/>
    </row>
    <row r="2443" spans="1:8" s="33" customFormat="1" x14ac:dyDescent="0.3">
      <c r="A2443" s="275"/>
      <c r="B2443" s="275"/>
      <c r="C2443" s="86"/>
      <c r="D2443" s="70"/>
      <c r="E2443" s="110"/>
      <c r="F2443" s="72"/>
      <c r="G2443" s="116"/>
      <c r="H2443" s="116"/>
    </row>
    <row r="2444" spans="1:8" s="33" customFormat="1" x14ac:dyDescent="0.3">
      <c r="A2444" s="275"/>
      <c r="B2444" s="275"/>
      <c r="C2444" s="86"/>
      <c r="D2444" s="70"/>
      <c r="E2444" s="110"/>
      <c r="F2444" s="72"/>
      <c r="G2444" s="116"/>
      <c r="H2444" s="116"/>
    </row>
    <row r="2445" spans="1:8" s="33" customFormat="1" x14ac:dyDescent="0.3">
      <c r="A2445" s="275"/>
      <c r="B2445" s="275"/>
      <c r="C2445" s="86"/>
      <c r="D2445" s="70"/>
      <c r="E2445" s="110"/>
      <c r="F2445" s="72"/>
      <c r="G2445" s="116"/>
      <c r="H2445" s="116"/>
    </row>
    <row r="2446" spans="1:8" s="33" customFormat="1" x14ac:dyDescent="0.3">
      <c r="A2446" s="275"/>
      <c r="B2446" s="275"/>
      <c r="C2446" s="86"/>
      <c r="D2446" s="70"/>
      <c r="E2446" s="110"/>
      <c r="F2446" s="72"/>
      <c r="G2446" s="116"/>
      <c r="H2446" s="116"/>
    </row>
    <row r="2447" spans="1:8" s="33" customFormat="1" x14ac:dyDescent="0.3">
      <c r="A2447" s="275"/>
      <c r="B2447" s="275"/>
      <c r="C2447" s="86"/>
      <c r="D2447" s="70"/>
      <c r="E2447" s="110"/>
      <c r="F2447" s="72"/>
      <c r="G2447" s="116"/>
      <c r="H2447" s="116"/>
    </row>
    <row r="2448" spans="1:8" s="33" customFormat="1" x14ac:dyDescent="0.3">
      <c r="A2448" s="275"/>
      <c r="B2448" s="275"/>
      <c r="C2448" s="86"/>
      <c r="D2448" s="70"/>
      <c r="E2448" s="110"/>
      <c r="F2448" s="72"/>
      <c r="G2448" s="116"/>
      <c r="H2448" s="116"/>
    </row>
    <row r="2449" spans="1:8" s="33" customFormat="1" x14ac:dyDescent="0.3">
      <c r="A2449" s="275"/>
      <c r="B2449" s="275"/>
      <c r="C2449" s="86"/>
      <c r="D2449" s="70"/>
      <c r="E2449" s="110"/>
      <c r="F2449" s="72"/>
      <c r="G2449" s="116"/>
      <c r="H2449" s="116"/>
    </row>
    <row r="2450" spans="1:8" s="33" customFormat="1" x14ac:dyDescent="0.3">
      <c r="A2450" s="275"/>
      <c r="B2450" s="275"/>
      <c r="C2450" s="86"/>
      <c r="D2450" s="70"/>
      <c r="E2450" s="110"/>
      <c r="F2450" s="72"/>
      <c r="G2450" s="116"/>
      <c r="H2450" s="116"/>
    </row>
    <row r="2451" spans="1:8" s="33" customFormat="1" x14ac:dyDescent="0.3">
      <c r="A2451" s="275"/>
      <c r="B2451" s="275"/>
      <c r="C2451" s="86"/>
      <c r="D2451" s="70"/>
      <c r="E2451" s="110"/>
      <c r="F2451" s="72"/>
      <c r="G2451" s="116"/>
      <c r="H2451" s="116"/>
    </row>
    <row r="2452" spans="1:8" s="33" customFormat="1" x14ac:dyDescent="0.3">
      <c r="A2452" s="275"/>
      <c r="B2452" s="275"/>
      <c r="C2452" s="86"/>
      <c r="D2452" s="70"/>
      <c r="E2452" s="110"/>
      <c r="F2452" s="72"/>
      <c r="G2452" s="116"/>
      <c r="H2452" s="116"/>
    </row>
    <row r="2453" spans="1:8" s="33" customFormat="1" x14ac:dyDescent="0.3">
      <c r="A2453" s="275"/>
      <c r="B2453" s="275"/>
      <c r="C2453" s="86"/>
      <c r="D2453" s="70"/>
      <c r="E2453" s="110"/>
      <c r="F2453" s="72"/>
      <c r="G2453" s="116"/>
      <c r="H2453" s="116"/>
    </row>
    <row r="2454" spans="1:8" s="33" customFormat="1" x14ac:dyDescent="0.3">
      <c r="A2454" s="275"/>
      <c r="B2454" s="275"/>
      <c r="C2454" s="86"/>
      <c r="D2454" s="70"/>
      <c r="E2454" s="110"/>
      <c r="F2454" s="72"/>
      <c r="G2454" s="116"/>
      <c r="H2454" s="116"/>
    </row>
    <row r="2455" spans="1:8" s="33" customFormat="1" x14ac:dyDescent="0.3">
      <c r="A2455" s="275"/>
      <c r="B2455" s="275"/>
      <c r="C2455" s="86"/>
      <c r="D2455" s="70"/>
      <c r="E2455" s="110"/>
      <c r="F2455" s="72"/>
      <c r="G2455" s="116"/>
      <c r="H2455" s="116"/>
    </row>
    <row r="2456" spans="1:8" s="33" customFormat="1" x14ac:dyDescent="0.3">
      <c r="A2456" s="275"/>
      <c r="B2456" s="275"/>
      <c r="C2456" s="86"/>
      <c r="D2456" s="70"/>
      <c r="E2456" s="110"/>
      <c r="F2456" s="72"/>
      <c r="G2456" s="116"/>
      <c r="H2456" s="116"/>
    </row>
    <row r="2457" spans="1:8" s="33" customFormat="1" x14ac:dyDescent="0.3">
      <c r="A2457" s="275"/>
      <c r="B2457" s="275"/>
      <c r="C2457" s="86"/>
      <c r="D2457" s="70"/>
      <c r="E2457" s="110"/>
      <c r="F2457" s="72"/>
      <c r="G2457" s="116"/>
      <c r="H2457" s="116"/>
    </row>
    <row r="2458" spans="1:8" s="33" customFormat="1" x14ac:dyDescent="0.3">
      <c r="A2458" s="275"/>
      <c r="B2458" s="275"/>
      <c r="C2458" s="86"/>
      <c r="D2458" s="70"/>
      <c r="E2458" s="110"/>
      <c r="F2458" s="72"/>
      <c r="G2458" s="116"/>
      <c r="H2458" s="116"/>
    </row>
    <row r="2459" spans="1:8" s="33" customFormat="1" x14ac:dyDescent="0.3">
      <c r="A2459" s="275"/>
      <c r="B2459" s="275"/>
      <c r="C2459" s="86"/>
      <c r="D2459" s="70"/>
      <c r="E2459" s="110"/>
      <c r="F2459" s="72"/>
      <c r="G2459" s="116"/>
      <c r="H2459" s="116"/>
    </row>
    <row r="2460" spans="1:8" s="33" customFormat="1" x14ac:dyDescent="0.3">
      <c r="A2460" s="275"/>
      <c r="B2460" s="275"/>
      <c r="C2460" s="86"/>
      <c r="D2460" s="70"/>
      <c r="E2460" s="110"/>
      <c r="F2460" s="72"/>
      <c r="G2460" s="116"/>
      <c r="H2460" s="116"/>
    </row>
    <row r="2461" spans="1:8" s="33" customFormat="1" x14ac:dyDescent="0.3">
      <c r="A2461" s="275"/>
      <c r="B2461" s="275"/>
      <c r="C2461" s="86"/>
      <c r="D2461" s="70"/>
      <c r="E2461" s="110"/>
      <c r="F2461" s="72"/>
      <c r="G2461" s="116"/>
      <c r="H2461" s="116"/>
    </row>
    <row r="2462" spans="1:8" s="33" customFormat="1" x14ac:dyDescent="0.3">
      <c r="A2462" s="275"/>
      <c r="B2462" s="275"/>
      <c r="C2462" s="86"/>
      <c r="D2462" s="70"/>
      <c r="E2462" s="110"/>
      <c r="F2462" s="72"/>
      <c r="G2462" s="116"/>
      <c r="H2462" s="116"/>
    </row>
    <row r="2463" spans="1:8" s="33" customFormat="1" x14ac:dyDescent="0.3">
      <c r="A2463" s="275"/>
      <c r="B2463" s="275"/>
      <c r="C2463" s="86"/>
      <c r="D2463" s="70"/>
      <c r="E2463" s="110"/>
      <c r="F2463" s="72"/>
      <c r="G2463" s="116"/>
      <c r="H2463" s="116"/>
    </row>
    <row r="2464" spans="1:8" s="33" customFormat="1" x14ac:dyDescent="0.3">
      <c r="A2464" s="275"/>
      <c r="B2464" s="275"/>
      <c r="C2464" s="86"/>
      <c r="D2464" s="70"/>
      <c r="E2464" s="110"/>
      <c r="F2464" s="72"/>
      <c r="G2464" s="116"/>
      <c r="H2464" s="116"/>
    </row>
    <row r="2465" spans="1:8" s="33" customFormat="1" x14ac:dyDescent="0.3">
      <c r="A2465" s="275"/>
      <c r="B2465" s="275"/>
      <c r="C2465" s="86"/>
      <c r="D2465" s="70"/>
      <c r="E2465" s="110"/>
      <c r="F2465" s="72"/>
      <c r="G2465" s="116"/>
      <c r="H2465" s="116"/>
    </row>
    <row r="2466" spans="1:8" s="33" customFormat="1" x14ac:dyDescent="0.3">
      <c r="A2466" s="275"/>
      <c r="B2466" s="275"/>
      <c r="C2466" s="86"/>
      <c r="D2466" s="70"/>
      <c r="E2466" s="110"/>
      <c r="F2466" s="72"/>
      <c r="G2466" s="116"/>
      <c r="H2466" s="116"/>
    </row>
    <row r="2467" spans="1:8" s="33" customFormat="1" x14ac:dyDescent="0.3">
      <c r="A2467" s="275"/>
      <c r="B2467" s="275"/>
      <c r="C2467" s="86"/>
      <c r="D2467" s="70"/>
      <c r="E2467" s="110"/>
      <c r="F2467" s="72"/>
      <c r="G2467" s="116"/>
      <c r="H2467" s="116"/>
    </row>
    <row r="2468" spans="1:8" s="33" customFormat="1" x14ac:dyDescent="0.3">
      <c r="A2468" s="275"/>
      <c r="B2468" s="275"/>
      <c r="C2468" s="86"/>
      <c r="D2468" s="70"/>
      <c r="E2468" s="110"/>
      <c r="F2468" s="72"/>
      <c r="G2468" s="116"/>
      <c r="H2468" s="116"/>
    </row>
    <row r="2469" spans="1:8" s="33" customFormat="1" x14ac:dyDescent="0.3">
      <c r="A2469" s="275"/>
      <c r="B2469" s="275"/>
      <c r="C2469" s="86"/>
      <c r="D2469" s="70"/>
      <c r="E2469" s="110"/>
      <c r="F2469" s="72"/>
      <c r="G2469" s="116"/>
      <c r="H2469" s="116"/>
    </row>
    <row r="2470" spans="1:8" s="33" customFormat="1" x14ac:dyDescent="0.3">
      <c r="A2470" s="275"/>
      <c r="B2470" s="275"/>
      <c r="C2470" s="86"/>
      <c r="D2470" s="70"/>
      <c r="E2470" s="110"/>
      <c r="F2470" s="72"/>
      <c r="G2470" s="116"/>
      <c r="H2470" s="116"/>
    </row>
    <row r="2471" spans="1:8" s="33" customFormat="1" x14ac:dyDescent="0.3">
      <c r="A2471" s="275"/>
      <c r="B2471" s="275"/>
      <c r="C2471" s="86"/>
      <c r="D2471" s="70"/>
      <c r="E2471" s="110"/>
      <c r="F2471" s="72"/>
      <c r="G2471" s="116"/>
      <c r="H2471" s="116"/>
    </row>
    <row r="2472" spans="1:8" s="33" customFormat="1" x14ac:dyDescent="0.3">
      <c r="A2472" s="275"/>
      <c r="B2472" s="275"/>
      <c r="C2472" s="86"/>
      <c r="D2472" s="70"/>
      <c r="E2472" s="110"/>
      <c r="F2472" s="72"/>
      <c r="G2472" s="116"/>
      <c r="H2472" s="116"/>
    </row>
    <row r="2473" spans="1:8" s="33" customFormat="1" x14ac:dyDescent="0.3">
      <c r="A2473" s="275"/>
      <c r="B2473" s="275"/>
      <c r="C2473" s="86"/>
      <c r="D2473" s="70"/>
      <c r="E2473" s="110"/>
      <c r="F2473" s="72"/>
      <c r="G2473" s="116"/>
      <c r="H2473" s="116"/>
    </row>
    <row r="2474" spans="1:8" s="33" customFormat="1" x14ac:dyDescent="0.3">
      <c r="A2474" s="275"/>
      <c r="B2474" s="275"/>
      <c r="C2474" s="86"/>
      <c r="D2474" s="70"/>
      <c r="E2474" s="110"/>
      <c r="F2474" s="72"/>
      <c r="G2474" s="116"/>
      <c r="H2474" s="116"/>
    </row>
    <row r="2475" spans="1:8" s="33" customFormat="1" x14ac:dyDescent="0.3">
      <c r="A2475" s="275"/>
      <c r="B2475" s="275"/>
      <c r="C2475" s="86"/>
      <c r="D2475" s="70"/>
      <c r="E2475" s="110"/>
      <c r="F2475" s="72"/>
      <c r="G2475" s="116"/>
      <c r="H2475" s="116"/>
    </row>
    <row r="2476" spans="1:8" s="33" customFormat="1" x14ac:dyDescent="0.3">
      <c r="A2476" s="275"/>
      <c r="B2476" s="275"/>
      <c r="C2476" s="86"/>
      <c r="D2476" s="70"/>
      <c r="E2476" s="110"/>
      <c r="F2476" s="72"/>
      <c r="G2476" s="116"/>
      <c r="H2476" s="116"/>
    </row>
    <row r="2477" spans="1:8" s="33" customFormat="1" x14ac:dyDescent="0.3">
      <c r="A2477" s="275"/>
      <c r="B2477" s="275"/>
      <c r="C2477" s="86"/>
      <c r="D2477" s="70"/>
      <c r="E2477" s="110"/>
      <c r="F2477" s="72"/>
      <c r="G2477" s="116"/>
      <c r="H2477" s="116"/>
    </row>
    <row r="2478" spans="1:8" s="33" customFormat="1" x14ac:dyDescent="0.3">
      <c r="A2478" s="275"/>
      <c r="B2478" s="275"/>
      <c r="C2478" s="86"/>
      <c r="D2478" s="70"/>
      <c r="E2478" s="110"/>
      <c r="F2478" s="72"/>
      <c r="G2478" s="116"/>
      <c r="H2478" s="116"/>
    </row>
    <row r="2479" spans="1:8" s="33" customFormat="1" x14ac:dyDescent="0.3">
      <c r="A2479" s="275"/>
      <c r="B2479" s="275"/>
      <c r="C2479" s="86"/>
      <c r="D2479" s="70"/>
      <c r="E2479" s="110"/>
      <c r="F2479" s="72"/>
      <c r="G2479" s="116"/>
      <c r="H2479" s="116"/>
    </row>
    <row r="2480" spans="1:8" s="33" customFormat="1" x14ac:dyDescent="0.3">
      <c r="A2480" s="275"/>
      <c r="B2480" s="275"/>
      <c r="C2480" s="86"/>
      <c r="D2480" s="70"/>
      <c r="E2480" s="110"/>
      <c r="F2480" s="72"/>
      <c r="G2480" s="116"/>
      <c r="H2480" s="116"/>
    </row>
    <row r="2481" spans="1:8" s="33" customFormat="1" x14ac:dyDescent="0.3">
      <c r="A2481" s="275"/>
      <c r="B2481" s="275"/>
      <c r="C2481" s="433"/>
      <c r="D2481" s="70"/>
      <c r="E2481" s="110"/>
      <c r="F2481" s="72"/>
      <c r="G2481" s="116"/>
      <c r="H2481" s="116"/>
    </row>
    <row r="2482" spans="1:8" s="33" customFormat="1" x14ac:dyDescent="0.3">
      <c r="A2482" s="275"/>
      <c r="B2482" s="275"/>
      <c r="C2482" s="433"/>
      <c r="D2482" s="70"/>
      <c r="E2482" s="110"/>
      <c r="F2482" s="72"/>
      <c r="G2482" s="116"/>
      <c r="H2482" s="116"/>
    </row>
  </sheetData>
  <autoFilter ref="A1:H466"/>
  <phoneticPr fontId="14" type="noConversion"/>
  <conditionalFormatting sqref="G587">
    <cfRule type="colorScale" priority="118">
      <colorScale>
        <cfvo type="num" val="0"/>
        <cfvo type="num" val="200"/>
        <color rgb="FFFF896D"/>
        <color rgb="FFFF896D"/>
      </colorScale>
    </cfRule>
    <cfRule type="containsText" dxfId="81" priority="119" operator="containsText" text="Сдан">
      <formula>NOT(ISERROR(SEARCH("Сдан",G587)))</formula>
    </cfRule>
    <cfRule type="containsText" dxfId="80" priority="120" operator="containsText" text="Просрочки нет">
      <formula>NOT(ISERROR(SEARCH("Просрочки нет",G587)))</formula>
    </cfRule>
  </conditionalFormatting>
  <pageMargins left="0.70866141732283472" right="0.70866141732283472" top="0.15748031496062992" bottom="0.15748031496062992" header="0.31496062992125984" footer="0.31496062992125984"/>
  <pageSetup paperSize="9" scale="2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550"/>
  <sheetViews>
    <sheetView zoomScale="55" zoomScaleNormal="55" workbookViewId="0">
      <pane xSplit="4" ySplit="1" topLeftCell="E35" activePane="bottomRight" state="frozen"/>
      <selection activeCell="B1" sqref="B1"/>
      <selection pane="topRight" activeCell="F1" sqref="F1"/>
      <selection pane="bottomLeft" activeCell="B2" sqref="B2"/>
      <selection pane="bottomRight" activeCell="C86" sqref="C86"/>
    </sheetView>
  </sheetViews>
  <sheetFormatPr defaultColWidth="9.109375" defaultRowHeight="15.6" x14ac:dyDescent="0.3"/>
  <cols>
    <col min="1" max="1" width="12" style="156" customWidth="1"/>
    <col min="2" max="2" width="21.88671875" style="157" customWidth="1"/>
    <col min="3" max="3" width="59.109375" style="155" customWidth="1"/>
    <col min="4" max="4" width="17.88671875" style="1" customWidth="1"/>
    <col min="5" max="5" width="21.6640625" style="1" customWidth="1"/>
    <col min="6" max="6" width="19.5546875" style="158" customWidth="1"/>
    <col min="7" max="7" width="17.5546875" style="1" customWidth="1"/>
    <col min="8" max="8" width="21.44140625" style="1" customWidth="1"/>
    <col min="9" max="9" width="44.6640625" style="1" customWidth="1"/>
    <col min="10" max="10" width="13.88671875" style="146" customWidth="1"/>
    <col min="11" max="11" width="11.5546875" style="147" customWidth="1"/>
    <col min="12" max="12" width="11" style="147" customWidth="1"/>
    <col min="13" max="13" width="23.88671875" style="159" customWidth="1"/>
    <col min="14" max="14" width="65.109375" style="392" customWidth="1"/>
    <col min="15" max="16" width="42.88671875" style="154" hidden="1" customWidth="1"/>
    <col min="17" max="17" width="25.88671875" style="46" hidden="1" customWidth="1"/>
    <col min="18" max="18" width="30" style="21" hidden="1" customWidth="1"/>
    <col min="19" max="19" width="30.88671875" style="276" hidden="1" customWidth="1"/>
    <col min="20" max="20" width="23.109375" style="277" hidden="1" customWidth="1"/>
    <col min="21" max="21" width="29.6640625" style="276" hidden="1" customWidth="1"/>
    <col min="22" max="23" width="36.44140625" style="276" hidden="1" customWidth="1"/>
    <col min="24" max="24" width="37.44140625" style="276" hidden="1" customWidth="1"/>
    <col min="25" max="25" width="36.44140625" style="276" hidden="1" customWidth="1"/>
    <col min="26" max="27" width="41.33203125" style="276" customWidth="1"/>
    <col min="28" max="28" width="33.88671875" style="276" customWidth="1"/>
    <col min="29" max="29" width="17.109375" style="276" bestFit="1" customWidth="1"/>
    <col min="30" max="30" width="16.44140625" style="276" bestFit="1" customWidth="1"/>
    <col min="31" max="48" width="9.109375" style="276"/>
    <col min="49" max="16384" width="9.109375" style="1"/>
  </cols>
  <sheetData>
    <row r="1" spans="1:118" ht="42" x14ac:dyDescent="0.3">
      <c r="A1" s="47" t="s">
        <v>11</v>
      </c>
      <c r="B1" s="23" t="s">
        <v>10</v>
      </c>
      <c r="C1" s="25" t="s">
        <v>9</v>
      </c>
      <c r="D1" s="11" t="s">
        <v>8</v>
      </c>
      <c r="E1" s="2" t="s">
        <v>7</v>
      </c>
      <c r="F1" s="31" t="s">
        <v>14</v>
      </c>
      <c r="G1" s="11" t="s">
        <v>6</v>
      </c>
      <c r="H1" s="26" t="s">
        <v>5</v>
      </c>
      <c r="I1" s="26" t="s">
        <v>352</v>
      </c>
      <c r="J1" s="2" t="s">
        <v>4</v>
      </c>
      <c r="K1" s="12" t="s">
        <v>12</v>
      </c>
      <c r="L1" s="12" t="s">
        <v>13</v>
      </c>
      <c r="M1" s="3" t="s">
        <v>16</v>
      </c>
      <c r="N1" s="3" t="s">
        <v>15</v>
      </c>
      <c r="O1" s="9" t="s">
        <v>353</v>
      </c>
      <c r="P1" s="9" t="s">
        <v>345</v>
      </c>
      <c r="Q1" s="49" t="s">
        <v>537</v>
      </c>
      <c r="R1" s="49" t="s">
        <v>557</v>
      </c>
      <c r="S1" s="9" t="s">
        <v>585</v>
      </c>
      <c r="T1" s="9" t="s">
        <v>586</v>
      </c>
      <c r="U1" s="126" t="s">
        <v>599</v>
      </c>
      <c r="V1" s="126" t="s">
        <v>610</v>
      </c>
      <c r="W1" s="126" t="s">
        <v>611</v>
      </c>
      <c r="X1" s="126" t="s">
        <v>614</v>
      </c>
      <c r="Y1" s="126" t="s">
        <v>632</v>
      </c>
      <c r="Z1" s="126" t="s">
        <v>644</v>
      </c>
      <c r="AA1" s="126" t="s">
        <v>666</v>
      </c>
      <c r="AB1" s="310" t="s">
        <v>679</v>
      </c>
      <c r="AC1" s="181"/>
      <c r="AD1" s="72"/>
    </row>
    <row r="2" spans="1:118" s="98" customFormat="1" ht="42" x14ac:dyDescent="0.3">
      <c r="A2" s="292" t="s">
        <v>356</v>
      </c>
      <c r="B2" s="286" t="s">
        <v>0</v>
      </c>
      <c r="C2" s="308" t="s">
        <v>358</v>
      </c>
      <c r="D2" s="104" t="s">
        <v>83</v>
      </c>
      <c r="E2" s="119" t="s">
        <v>359</v>
      </c>
      <c r="F2" s="294"/>
      <c r="G2" s="104" t="s">
        <v>145</v>
      </c>
      <c r="H2" s="119" t="s">
        <v>357</v>
      </c>
      <c r="I2" s="119"/>
      <c r="J2" s="119"/>
      <c r="K2" s="295">
        <v>43657</v>
      </c>
      <c r="L2" s="295">
        <v>43769</v>
      </c>
      <c r="M2" s="95" t="str">
        <f t="shared" ref="M2:M62" ca="1" si="0">IF(0&lt;L2-TODAY(),IF(N2="Сдан","Сдан","Просрочки нет"),IF(N2="Сдан","Сдан",TODAY()-L2))</f>
        <v>Сдан</v>
      </c>
      <c r="N2" s="403" t="s">
        <v>206</v>
      </c>
      <c r="O2" s="118"/>
      <c r="P2" s="118"/>
      <c r="Q2" s="124" t="s">
        <v>539</v>
      </c>
      <c r="R2" s="125"/>
      <c r="S2" s="398"/>
      <c r="T2" s="94"/>
      <c r="U2" s="398"/>
      <c r="V2" s="96">
        <v>0.5</v>
      </c>
      <c r="W2" s="96"/>
      <c r="X2" s="96"/>
      <c r="Y2" s="398"/>
      <c r="Z2" s="398"/>
      <c r="AA2" s="398"/>
      <c r="AB2" s="398"/>
      <c r="AC2" s="305"/>
      <c r="AD2" s="306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  <c r="DJ2" s="307"/>
      <c r="DK2" s="307"/>
      <c r="DL2" s="307"/>
      <c r="DM2" s="307"/>
      <c r="DN2" s="307"/>
    </row>
    <row r="3" spans="1:118" s="98" customFormat="1" x14ac:dyDescent="0.3">
      <c r="A3" s="292" t="s">
        <v>360</v>
      </c>
      <c r="B3" s="286" t="s">
        <v>0</v>
      </c>
      <c r="C3" s="308" t="s">
        <v>361</v>
      </c>
      <c r="D3" s="104" t="s">
        <v>362</v>
      </c>
      <c r="E3" s="299">
        <v>1930865.05</v>
      </c>
      <c r="F3" s="309"/>
      <c r="G3" s="119" t="s">
        <v>363</v>
      </c>
      <c r="H3" s="119" t="s">
        <v>357</v>
      </c>
      <c r="I3" s="119"/>
      <c r="J3" s="295">
        <v>43593</v>
      </c>
      <c r="K3" s="295">
        <v>43600</v>
      </c>
      <c r="L3" s="295">
        <v>43713</v>
      </c>
      <c r="M3" s="95" t="str">
        <f t="shared" ca="1" si="0"/>
        <v>Сдан</v>
      </c>
      <c r="N3" s="371" t="s">
        <v>206</v>
      </c>
      <c r="O3" s="118"/>
      <c r="P3" s="118"/>
      <c r="Q3" s="100"/>
      <c r="R3" s="102"/>
      <c r="S3" s="363"/>
      <c r="T3" s="94"/>
      <c r="U3" s="363"/>
      <c r="V3" s="363"/>
      <c r="W3" s="363"/>
      <c r="X3" s="363"/>
      <c r="Y3" s="363"/>
      <c r="Z3" s="363"/>
      <c r="AA3" s="366"/>
      <c r="AB3" s="396"/>
      <c r="AC3" s="305"/>
      <c r="AD3" s="306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307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307"/>
      <c r="DH3" s="307"/>
      <c r="DI3" s="307"/>
      <c r="DJ3" s="307"/>
      <c r="DK3" s="307"/>
      <c r="DL3" s="307"/>
      <c r="DM3" s="307"/>
      <c r="DN3" s="307"/>
    </row>
    <row r="4" spans="1:118" x14ac:dyDescent="0.3">
      <c r="A4" s="263" t="s">
        <v>360</v>
      </c>
      <c r="B4" s="131" t="s">
        <v>0</v>
      </c>
      <c r="C4" s="132" t="s">
        <v>364</v>
      </c>
      <c r="D4" s="133" t="s">
        <v>362</v>
      </c>
      <c r="E4" s="134">
        <v>4011900.47</v>
      </c>
      <c r="F4" s="135"/>
      <c r="G4" s="136" t="s">
        <v>363</v>
      </c>
      <c r="H4" s="136" t="s">
        <v>357</v>
      </c>
      <c r="I4" s="136"/>
      <c r="J4" s="316"/>
      <c r="K4" s="137">
        <v>43644</v>
      </c>
      <c r="L4" s="137">
        <v>43713</v>
      </c>
      <c r="M4" s="44">
        <f t="shared" ca="1" si="0"/>
        <v>515</v>
      </c>
      <c r="N4" s="372"/>
      <c r="O4" s="265"/>
      <c r="P4" s="265"/>
      <c r="Q4" s="20"/>
      <c r="R4" s="27"/>
      <c r="S4" s="126"/>
      <c r="T4" s="6"/>
      <c r="U4" s="126"/>
      <c r="V4" s="126"/>
      <c r="W4" s="126"/>
      <c r="X4" s="126"/>
      <c r="Y4" s="126"/>
      <c r="Z4" s="126"/>
      <c r="AA4" s="126"/>
      <c r="AB4" s="126"/>
      <c r="AC4" s="181"/>
      <c r="AD4" s="72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</row>
    <row r="5" spans="1:118" x14ac:dyDescent="0.3">
      <c r="A5" s="263" t="s">
        <v>365</v>
      </c>
      <c r="B5" s="131" t="s">
        <v>0</v>
      </c>
      <c r="C5" s="132" t="s">
        <v>367</v>
      </c>
      <c r="D5" s="133" t="s">
        <v>362</v>
      </c>
      <c r="E5" s="134">
        <v>508214.95</v>
      </c>
      <c r="F5" s="135"/>
      <c r="G5" s="136" t="s">
        <v>143</v>
      </c>
      <c r="H5" s="136" t="s">
        <v>366</v>
      </c>
      <c r="I5" s="136"/>
      <c r="J5" s="136"/>
      <c r="K5" s="283">
        <v>43976</v>
      </c>
      <c r="L5" s="283">
        <f>K5+27</f>
        <v>44003</v>
      </c>
      <c r="M5" s="44"/>
      <c r="N5" s="273" t="s">
        <v>597</v>
      </c>
      <c r="O5" s="265" t="s">
        <v>368</v>
      </c>
      <c r="P5" s="265" t="s">
        <v>515</v>
      </c>
      <c r="Q5" s="20"/>
      <c r="R5" s="27"/>
      <c r="S5" s="126"/>
      <c r="T5" s="6"/>
      <c r="U5" s="126"/>
      <c r="V5" s="126"/>
      <c r="W5" s="126"/>
      <c r="X5" s="126"/>
      <c r="Y5" s="126"/>
      <c r="Z5" s="126"/>
      <c r="AA5" s="126"/>
      <c r="AB5" s="126"/>
      <c r="AC5" s="181"/>
      <c r="AD5" s="72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</row>
    <row r="6" spans="1:118" s="98" customFormat="1" x14ac:dyDescent="0.3">
      <c r="A6" s="292" t="s">
        <v>365</v>
      </c>
      <c r="B6" s="286" t="s">
        <v>0</v>
      </c>
      <c r="C6" s="308" t="s">
        <v>369</v>
      </c>
      <c r="D6" s="104" t="s">
        <v>362</v>
      </c>
      <c r="E6" s="299">
        <v>1061225.06</v>
      </c>
      <c r="F6" s="309"/>
      <c r="G6" s="119" t="s">
        <v>143</v>
      </c>
      <c r="H6" s="119" t="s">
        <v>366</v>
      </c>
      <c r="I6" s="119"/>
      <c r="J6" s="119"/>
      <c r="K6" s="295">
        <v>43976</v>
      </c>
      <c r="L6" s="295">
        <f>K6+41</f>
        <v>44017</v>
      </c>
      <c r="M6" s="95">
        <f t="shared" ca="1" si="0"/>
        <v>211</v>
      </c>
      <c r="N6" s="373" t="s">
        <v>609</v>
      </c>
      <c r="O6" s="118" t="s">
        <v>368</v>
      </c>
      <c r="P6" s="118" t="s">
        <v>515</v>
      </c>
      <c r="Q6" s="96"/>
      <c r="R6" s="97"/>
      <c r="S6" s="408"/>
      <c r="T6" s="94"/>
      <c r="U6" s="408"/>
      <c r="V6" s="408"/>
      <c r="W6" s="408"/>
      <c r="X6" s="408"/>
      <c r="Y6" s="408"/>
      <c r="Z6" s="408"/>
      <c r="AA6" s="408"/>
      <c r="AB6" s="408"/>
      <c r="AC6" s="305"/>
      <c r="AD6" s="306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307"/>
      <c r="AZ6" s="307"/>
      <c r="BA6" s="307"/>
      <c r="BB6" s="307"/>
      <c r="BC6" s="307"/>
      <c r="BD6" s="307"/>
      <c r="BE6" s="307"/>
      <c r="BF6" s="307"/>
      <c r="BG6" s="307"/>
      <c r="BH6" s="307"/>
      <c r="BI6" s="307"/>
      <c r="BJ6" s="307"/>
      <c r="BK6" s="307"/>
      <c r="BL6" s="307"/>
      <c r="BM6" s="307"/>
      <c r="BN6" s="307"/>
      <c r="BO6" s="307"/>
      <c r="BP6" s="307"/>
      <c r="BQ6" s="307"/>
      <c r="BR6" s="307"/>
      <c r="BS6" s="307"/>
      <c r="BT6" s="307"/>
      <c r="BU6" s="307"/>
      <c r="BV6" s="307"/>
      <c r="BW6" s="307"/>
      <c r="BX6" s="307"/>
      <c r="BY6" s="307"/>
      <c r="BZ6" s="307"/>
      <c r="CA6" s="307"/>
      <c r="CB6" s="307"/>
      <c r="CC6" s="307"/>
      <c r="CD6" s="307"/>
      <c r="CE6" s="307"/>
      <c r="CF6" s="307"/>
      <c r="CG6" s="307"/>
      <c r="CH6" s="307"/>
      <c r="CI6" s="307"/>
      <c r="CJ6" s="307"/>
      <c r="CK6" s="307"/>
      <c r="CL6" s="307"/>
      <c r="CM6" s="307"/>
      <c r="CN6" s="307"/>
      <c r="CO6" s="307"/>
      <c r="CP6" s="307"/>
      <c r="CQ6" s="307"/>
      <c r="CR6" s="307"/>
      <c r="CS6" s="307"/>
      <c r="CT6" s="307"/>
      <c r="CU6" s="307"/>
      <c r="CV6" s="307"/>
      <c r="CW6" s="307"/>
      <c r="CX6" s="307"/>
      <c r="CY6" s="307"/>
      <c r="CZ6" s="307"/>
      <c r="DA6" s="307"/>
      <c r="DB6" s="307"/>
      <c r="DC6" s="307"/>
      <c r="DD6" s="307"/>
      <c r="DE6" s="307"/>
      <c r="DF6" s="307"/>
      <c r="DG6" s="307"/>
      <c r="DH6" s="307"/>
      <c r="DI6" s="307"/>
      <c r="DJ6" s="307"/>
      <c r="DK6" s="307"/>
      <c r="DL6" s="307"/>
      <c r="DM6" s="307"/>
      <c r="DN6" s="307"/>
    </row>
    <row r="7" spans="1:118" x14ac:dyDescent="0.3">
      <c r="A7" s="263" t="s">
        <v>365</v>
      </c>
      <c r="B7" s="131" t="s">
        <v>0</v>
      </c>
      <c r="C7" s="132" t="s">
        <v>370</v>
      </c>
      <c r="D7" s="133" t="s">
        <v>362</v>
      </c>
      <c r="E7" s="134">
        <v>1066762.9099999999</v>
      </c>
      <c r="F7" s="135"/>
      <c r="G7" s="136" t="s">
        <v>143</v>
      </c>
      <c r="H7" s="136" t="s">
        <v>366</v>
      </c>
      <c r="I7" s="136"/>
      <c r="J7" s="136"/>
      <c r="K7" s="137"/>
      <c r="L7" s="137"/>
      <c r="M7" s="136"/>
      <c r="N7" s="370" t="s">
        <v>371</v>
      </c>
      <c r="O7" s="136" t="s">
        <v>372</v>
      </c>
      <c r="P7" s="136" t="s">
        <v>516</v>
      </c>
      <c r="Q7" s="20"/>
      <c r="R7" s="27"/>
      <c r="S7" s="126"/>
      <c r="T7" s="6"/>
      <c r="U7" s="126"/>
      <c r="V7" s="126"/>
      <c r="W7" s="126"/>
      <c r="X7" s="126"/>
      <c r="Y7" s="126"/>
      <c r="Z7" s="126"/>
      <c r="AA7" s="126"/>
      <c r="AB7" s="126"/>
      <c r="AC7" s="181"/>
      <c r="AD7" s="72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</row>
    <row r="8" spans="1:118" x14ac:dyDescent="0.3">
      <c r="A8" s="263" t="s">
        <v>365</v>
      </c>
      <c r="B8" s="131" t="s">
        <v>0</v>
      </c>
      <c r="C8" s="132" t="s">
        <v>373</v>
      </c>
      <c r="D8" s="133" t="s">
        <v>362</v>
      </c>
      <c r="E8" s="134">
        <v>1256040.7</v>
      </c>
      <c r="F8" s="135"/>
      <c r="G8" s="136" t="s">
        <v>143</v>
      </c>
      <c r="H8" s="136" t="s">
        <v>366</v>
      </c>
      <c r="I8" s="136"/>
      <c r="J8" s="136"/>
      <c r="K8" s="284">
        <v>43976</v>
      </c>
      <c r="L8" s="284">
        <f>K8+48</f>
        <v>44024</v>
      </c>
      <c r="M8" s="44">
        <f t="shared" ca="1" si="0"/>
        <v>204</v>
      </c>
      <c r="N8" s="273" t="s">
        <v>533</v>
      </c>
      <c r="O8" s="265">
        <v>0.05</v>
      </c>
      <c r="P8" s="265" t="s">
        <v>541</v>
      </c>
      <c r="Q8" s="10">
        <v>0.1</v>
      </c>
      <c r="R8" s="28" t="s">
        <v>578</v>
      </c>
      <c r="S8" s="10">
        <v>0.15</v>
      </c>
      <c r="T8" s="6"/>
      <c r="U8" s="126"/>
      <c r="V8" s="126"/>
      <c r="W8" s="126"/>
      <c r="X8" s="126"/>
      <c r="Y8" s="126"/>
      <c r="Z8" s="126"/>
      <c r="AA8" s="126"/>
      <c r="AB8" s="126"/>
      <c r="AC8" s="181"/>
      <c r="AD8" s="72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</row>
    <row r="9" spans="1:118" s="334" customFormat="1" x14ac:dyDescent="0.3">
      <c r="A9" s="399" t="s">
        <v>374</v>
      </c>
      <c r="B9" s="340" t="s">
        <v>0</v>
      </c>
      <c r="C9" s="352" t="s">
        <v>375</v>
      </c>
      <c r="D9" s="348" t="s">
        <v>362</v>
      </c>
      <c r="E9" s="342">
        <v>893733.74</v>
      </c>
      <c r="F9" s="343"/>
      <c r="G9" s="335" t="s">
        <v>143</v>
      </c>
      <c r="H9" s="335" t="s">
        <v>366</v>
      </c>
      <c r="I9" s="335"/>
      <c r="J9" s="324">
        <v>43599</v>
      </c>
      <c r="K9" s="324">
        <v>43976</v>
      </c>
      <c r="L9" s="324">
        <f>K9+48</f>
        <v>44024</v>
      </c>
      <c r="M9" s="327"/>
      <c r="N9" s="375" t="s">
        <v>543</v>
      </c>
      <c r="O9" s="335" t="s">
        <v>376</v>
      </c>
      <c r="P9" s="335" t="s">
        <v>517</v>
      </c>
      <c r="Q9" s="328"/>
      <c r="R9" s="331"/>
      <c r="S9" s="325"/>
      <c r="T9" s="332"/>
      <c r="U9" s="325"/>
      <c r="V9" s="325"/>
      <c r="W9" s="325"/>
      <c r="X9" s="325"/>
      <c r="Y9" s="325"/>
      <c r="Z9" s="325"/>
      <c r="AA9" s="325"/>
      <c r="AB9" s="325"/>
      <c r="AC9" s="345"/>
      <c r="AD9" s="346"/>
      <c r="AE9" s="347"/>
      <c r="AF9" s="347"/>
      <c r="AG9" s="347"/>
      <c r="AH9" s="347"/>
      <c r="AI9" s="347"/>
      <c r="AJ9" s="347"/>
      <c r="AK9" s="347"/>
      <c r="AL9" s="347"/>
      <c r="AM9" s="347"/>
      <c r="AN9" s="347"/>
      <c r="AO9" s="347"/>
      <c r="AP9" s="347"/>
      <c r="AQ9" s="347"/>
      <c r="AR9" s="347"/>
      <c r="AS9" s="347"/>
      <c r="AT9" s="347"/>
      <c r="AU9" s="347"/>
      <c r="AV9" s="347"/>
      <c r="AW9" s="347"/>
      <c r="AX9" s="347"/>
      <c r="AY9" s="347"/>
      <c r="AZ9" s="347"/>
      <c r="BA9" s="347"/>
      <c r="BB9" s="347"/>
      <c r="BC9" s="347"/>
      <c r="BD9" s="347"/>
      <c r="BE9" s="347"/>
      <c r="BF9" s="347"/>
      <c r="BG9" s="347"/>
      <c r="BH9" s="347"/>
      <c r="BI9" s="347"/>
      <c r="BJ9" s="347"/>
      <c r="BK9" s="347"/>
      <c r="BL9" s="347"/>
      <c r="BM9" s="347"/>
      <c r="BN9" s="347"/>
      <c r="BO9" s="347"/>
      <c r="BP9" s="347"/>
      <c r="BQ9" s="347"/>
      <c r="BR9" s="347"/>
      <c r="BS9" s="347"/>
      <c r="BT9" s="347"/>
      <c r="BU9" s="347"/>
      <c r="BV9" s="347"/>
      <c r="BW9" s="347"/>
      <c r="BX9" s="347"/>
      <c r="BY9" s="347"/>
      <c r="BZ9" s="347"/>
      <c r="CA9" s="347"/>
      <c r="CB9" s="347"/>
      <c r="CC9" s="347"/>
      <c r="CD9" s="347"/>
      <c r="CE9" s="347"/>
      <c r="CF9" s="347"/>
      <c r="CG9" s="347"/>
      <c r="CH9" s="347"/>
      <c r="CI9" s="347"/>
      <c r="CJ9" s="347"/>
      <c r="CK9" s="347"/>
      <c r="CL9" s="347"/>
      <c r="CM9" s="347"/>
      <c r="CN9" s="347"/>
      <c r="CO9" s="347"/>
      <c r="CP9" s="347"/>
      <c r="CQ9" s="347"/>
      <c r="CR9" s="347"/>
      <c r="CS9" s="347"/>
      <c r="CT9" s="347"/>
      <c r="CU9" s="347"/>
      <c r="CV9" s="347"/>
      <c r="CW9" s="347"/>
      <c r="CX9" s="347"/>
      <c r="CY9" s="347"/>
      <c r="CZ9" s="347"/>
      <c r="DA9" s="347"/>
      <c r="DB9" s="347"/>
      <c r="DC9" s="347"/>
      <c r="DD9" s="347"/>
      <c r="DE9" s="347"/>
      <c r="DF9" s="347"/>
      <c r="DG9" s="347"/>
      <c r="DH9" s="347"/>
      <c r="DI9" s="347"/>
      <c r="DJ9" s="347"/>
      <c r="DK9" s="347"/>
      <c r="DL9" s="347"/>
      <c r="DM9" s="347"/>
      <c r="DN9" s="347"/>
    </row>
    <row r="10" spans="1:118" s="334" customFormat="1" x14ac:dyDescent="0.3">
      <c r="A10" s="399" t="s">
        <v>374</v>
      </c>
      <c r="B10" s="340" t="s">
        <v>0</v>
      </c>
      <c r="C10" s="352" t="s">
        <v>377</v>
      </c>
      <c r="D10" s="348" t="s">
        <v>362</v>
      </c>
      <c r="E10" s="342">
        <v>273241.84000000003</v>
      </c>
      <c r="F10" s="343"/>
      <c r="G10" s="335" t="s">
        <v>143</v>
      </c>
      <c r="H10" s="335" t="s">
        <v>366</v>
      </c>
      <c r="I10" s="335"/>
      <c r="J10" s="335"/>
      <c r="K10" s="324">
        <v>43976</v>
      </c>
      <c r="L10" s="324">
        <f>K10+27</f>
        <v>44003</v>
      </c>
      <c r="M10" s="327"/>
      <c r="N10" s="375" t="s">
        <v>543</v>
      </c>
      <c r="O10" s="337" t="s">
        <v>378</v>
      </c>
      <c r="P10" s="337" t="s">
        <v>518</v>
      </c>
      <c r="Q10" s="328"/>
      <c r="R10" s="331" t="s">
        <v>584</v>
      </c>
      <c r="S10" s="325"/>
      <c r="T10" s="332"/>
      <c r="U10" s="325"/>
      <c r="V10" s="325"/>
      <c r="W10" s="325"/>
      <c r="X10" s="325"/>
      <c r="Y10" s="325"/>
      <c r="Z10" s="325"/>
      <c r="AA10" s="325"/>
      <c r="AB10" s="325"/>
      <c r="AC10" s="345"/>
      <c r="AD10" s="346"/>
      <c r="AE10" s="347"/>
      <c r="AF10" s="347"/>
      <c r="AG10" s="347"/>
      <c r="AH10" s="347"/>
      <c r="AI10" s="347"/>
      <c r="AJ10" s="347"/>
      <c r="AK10" s="347"/>
      <c r="AL10" s="347"/>
      <c r="AM10" s="347"/>
      <c r="AN10" s="347"/>
      <c r="AO10" s="347"/>
      <c r="AP10" s="347"/>
      <c r="AQ10" s="347"/>
      <c r="AR10" s="347"/>
      <c r="AS10" s="347"/>
      <c r="AT10" s="347"/>
      <c r="AU10" s="347"/>
      <c r="AV10" s="347"/>
      <c r="AW10" s="347"/>
      <c r="AX10" s="347"/>
      <c r="AY10" s="347"/>
      <c r="AZ10" s="347"/>
      <c r="BA10" s="347"/>
      <c r="BB10" s="347"/>
      <c r="BC10" s="347"/>
      <c r="BD10" s="347"/>
      <c r="BE10" s="347"/>
      <c r="BF10" s="347"/>
      <c r="BG10" s="347"/>
      <c r="BH10" s="347"/>
      <c r="BI10" s="347"/>
      <c r="BJ10" s="347"/>
      <c r="BK10" s="347"/>
      <c r="BL10" s="347"/>
      <c r="BM10" s="347"/>
      <c r="BN10" s="347"/>
      <c r="BO10" s="347"/>
      <c r="BP10" s="347"/>
      <c r="BQ10" s="347"/>
      <c r="BR10" s="347"/>
      <c r="BS10" s="347"/>
      <c r="BT10" s="347"/>
      <c r="BU10" s="347"/>
      <c r="BV10" s="347"/>
      <c r="BW10" s="347"/>
      <c r="BX10" s="347"/>
      <c r="BY10" s="347"/>
      <c r="BZ10" s="347"/>
      <c r="CA10" s="347"/>
      <c r="CB10" s="347"/>
      <c r="CC10" s="347"/>
      <c r="CD10" s="347"/>
      <c r="CE10" s="347"/>
      <c r="CF10" s="347"/>
      <c r="CG10" s="347"/>
      <c r="CH10" s="347"/>
      <c r="CI10" s="347"/>
      <c r="CJ10" s="347"/>
      <c r="CK10" s="347"/>
      <c r="CL10" s="347"/>
      <c r="CM10" s="347"/>
      <c r="CN10" s="347"/>
      <c r="CO10" s="347"/>
      <c r="CP10" s="347"/>
      <c r="CQ10" s="347"/>
      <c r="CR10" s="347"/>
      <c r="CS10" s="347"/>
      <c r="CT10" s="347"/>
      <c r="CU10" s="347"/>
      <c r="CV10" s="347"/>
      <c r="CW10" s="347"/>
      <c r="CX10" s="347"/>
      <c r="CY10" s="347"/>
      <c r="CZ10" s="347"/>
      <c r="DA10" s="347"/>
      <c r="DB10" s="347"/>
      <c r="DC10" s="347"/>
      <c r="DD10" s="347"/>
      <c r="DE10" s="347"/>
      <c r="DF10" s="347"/>
      <c r="DG10" s="347"/>
      <c r="DH10" s="347"/>
      <c r="DI10" s="347"/>
      <c r="DJ10" s="347"/>
      <c r="DK10" s="347"/>
      <c r="DL10" s="347"/>
      <c r="DM10" s="347"/>
      <c r="DN10" s="347"/>
    </row>
    <row r="11" spans="1:118" s="101" customFormat="1" x14ac:dyDescent="0.3">
      <c r="A11" s="292" t="s">
        <v>374</v>
      </c>
      <c r="B11" s="286" t="s">
        <v>0</v>
      </c>
      <c r="C11" s="308" t="s">
        <v>379</v>
      </c>
      <c r="D11" s="104" t="s">
        <v>362</v>
      </c>
      <c r="E11" s="299">
        <v>192326.74</v>
      </c>
      <c r="F11" s="309"/>
      <c r="G11" s="119" t="s">
        <v>143</v>
      </c>
      <c r="H11" s="119" t="s">
        <v>366</v>
      </c>
      <c r="I11" s="119"/>
      <c r="J11" s="119"/>
      <c r="K11" s="295">
        <v>43976</v>
      </c>
      <c r="L11" s="295">
        <f>K11+20</f>
        <v>43996</v>
      </c>
      <c r="M11" s="95"/>
      <c r="N11" s="373" t="s">
        <v>347</v>
      </c>
      <c r="O11" s="118" t="s">
        <v>380</v>
      </c>
      <c r="P11" s="118">
        <v>0</v>
      </c>
      <c r="Q11" s="93"/>
      <c r="R11" s="297"/>
      <c r="S11" s="99"/>
      <c r="T11" s="298"/>
      <c r="U11" s="99"/>
      <c r="V11" s="99"/>
      <c r="W11" s="99"/>
      <c r="X11" s="99"/>
      <c r="Y11" s="99"/>
      <c r="Z11" s="99"/>
      <c r="AA11" s="99"/>
      <c r="AB11" s="99"/>
      <c r="AC11" s="404"/>
      <c r="AD11" s="405"/>
      <c r="AE11" s="406"/>
      <c r="AF11" s="406"/>
      <c r="AG11" s="406"/>
      <c r="AH11" s="406"/>
      <c r="AI11" s="406"/>
      <c r="AJ11" s="406"/>
      <c r="AK11" s="406"/>
      <c r="AL11" s="406"/>
      <c r="AM11" s="406"/>
      <c r="AN11" s="406"/>
      <c r="AO11" s="406"/>
      <c r="AP11" s="406"/>
      <c r="AQ11" s="406"/>
      <c r="AR11" s="406"/>
      <c r="AS11" s="406"/>
      <c r="AT11" s="406"/>
      <c r="AU11" s="406"/>
      <c r="AV11" s="406"/>
      <c r="AW11" s="406"/>
      <c r="AX11" s="406"/>
      <c r="AY11" s="406"/>
      <c r="AZ11" s="406"/>
      <c r="BA11" s="406"/>
      <c r="BB11" s="406"/>
      <c r="BC11" s="406"/>
      <c r="BD11" s="406"/>
      <c r="BE11" s="406"/>
      <c r="BF11" s="406"/>
      <c r="BG11" s="406"/>
      <c r="BH11" s="406"/>
      <c r="BI11" s="406"/>
      <c r="BJ11" s="406"/>
      <c r="BK11" s="406"/>
      <c r="BL11" s="406"/>
      <c r="BM11" s="406"/>
      <c r="BN11" s="406"/>
      <c r="BO11" s="406"/>
      <c r="BP11" s="406"/>
      <c r="BQ11" s="406"/>
      <c r="BR11" s="406"/>
      <c r="BS11" s="406"/>
      <c r="BT11" s="406"/>
      <c r="BU11" s="406"/>
      <c r="BV11" s="406"/>
      <c r="BW11" s="406"/>
      <c r="BX11" s="406"/>
      <c r="BY11" s="406"/>
      <c r="BZ11" s="406"/>
      <c r="CA11" s="406"/>
      <c r="CB11" s="406"/>
      <c r="CC11" s="406"/>
      <c r="CD11" s="406"/>
      <c r="CE11" s="406"/>
      <c r="CF11" s="406"/>
      <c r="CG11" s="406"/>
      <c r="CH11" s="406"/>
      <c r="CI11" s="406"/>
      <c r="CJ11" s="406"/>
      <c r="CK11" s="406"/>
      <c r="CL11" s="406"/>
      <c r="CM11" s="406"/>
      <c r="CN11" s="406"/>
      <c r="CO11" s="406"/>
      <c r="CP11" s="406"/>
      <c r="CQ11" s="406"/>
      <c r="CR11" s="406"/>
      <c r="CS11" s="406"/>
      <c r="CT11" s="406"/>
      <c r="CU11" s="406"/>
      <c r="CV11" s="406"/>
      <c r="CW11" s="406"/>
      <c r="CX11" s="406"/>
      <c r="CY11" s="406"/>
      <c r="CZ11" s="406"/>
      <c r="DA11" s="406"/>
      <c r="DB11" s="406"/>
      <c r="DC11" s="406"/>
      <c r="DD11" s="406"/>
      <c r="DE11" s="406"/>
      <c r="DF11" s="406"/>
      <c r="DG11" s="406"/>
      <c r="DH11" s="406"/>
      <c r="DI11" s="406"/>
      <c r="DJ11" s="406"/>
      <c r="DK11" s="406"/>
      <c r="DL11" s="406"/>
      <c r="DM11" s="406"/>
      <c r="DN11" s="406"/>
    </row>
    <row r="12" spans="1:118" x14ac:dyDescent="0.3">
      <c r="A12" s="263" t="s">
        <v>374</v>
      </c>
      <c r="B12" s="131" t="s">
        <v>0</v>
      </c>
      <c r="C12" s="132" t="s">
        <v>381</v>
      </c>
      <c r="D12" s="133" t="s">
        <v>362</v>
      </c>
      <c r="E12" s="134">
        <v>2247877.19</v>
      </c>
      <c r="F12" s="135"/>
      <c r="G12" s="136" t="s">
        <v>143</v>
      </c>
      <c r="H12" s="136" t="s">
        <v>366</v>
      </c>
      <c r="I12" s="136"/>
      <c r="J12" s="136"/>
      <c r="K12" s="284">
        <v>43976</v>
      </c>
      <c r="L12" s="284">
        <f>K12+76</f>
        <v>44052</v>
      </c>
      <c r="M12" s="44">
        <f t="shared" ca="1" si="0"/>
        <v>176</v>
      </c>
      <c r="N12" s="273" t="s">
        <v>596</v>
      </c>
      <c r="O12" s="265">
        <v>0</v>
      </c>
      <c r="P12" s="265">
        <v>0</v>
      </c>
      <c r="Q12" s="10"/>
      <c r="R12" s="28"/>
      <c r="S12" s="126"/>
      <c r="T12" s="6"/>
      <c r="U12" s="126"/>
      <c r="V12" s="126"/>
      <c r="W12" s="126"/>
      <c r="X12" s="126"/>
      <c r="Y12" s="126"/>
      <c r="Z12" s="126"/>
      <c r="AA12" s="126"/>
      <c r="AB12" s="126"/>
      <c r="AC12" s="181"/>
      <c r="AD12" s="72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</row>
    <row r="13" spans="1:118" x14ac:dyDescent="0.3">
      <c r="A13" s="263" t="s">
        <v>374</v>
      </c>
      <c r="B13" s="131" t="s">
        <v>0</v>
      </c>
      <c r="C13" s="132" t="s">
        <v>382</v>
      </c>
      <c r="D13" s="133" t="s">
        <v>362</v>
      </c>
      <c r="E13" s="134">
        <v>1492673.95</v>
      </c>
      <c r="F13" s="135"/>
      <c r="G13" s="136" t="s">
        <v>143</v>
      </c>
      <c r="H13" s="136" t="s">
        <v>366</v>
      </c>
      <c r="I13" s="136"/>
      <c r="J13" s="136"/>
      <c r="K13" s="284">
        <v>43976</v>
      </c>
      <c r="L13" s="284">
        <f>K13+48</f>
        <v>44024</v>
      </c>
      <c r="M13" s="44">
        <f t="shared" ca="1" si="0"/>
        <v>204</v>
      </c>
      <c r="N13" s="273" t="s">
        <v>596</v>
      </c>
      <c r="O13" s="265">
        <v>0</v>
      </c>
      <c r="P13" s="265">
        <v>0</v>
      </c>
      <c r="Q13" s="20"/>
      <c r="R13" s="27"/>
      <c r="S13" s="126"/>
      <c r="T13" s="6"/>
      <c r="U13" s="126"/>
      <c r="V13" s="126"/>
      <c r="W13" s="126"/>
      <c r="X13" s="126"/>
      <c r="Y13" s="126"/>
      <c r="Z13" s="126"/>
      <c r="AA13" s="126"/>
      <c r="AB13" s="126"/>
      <c r="AC13" s="181"/>
      <c r="AD13" s="72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</row>
    <row r="14" spans="1:118" x14ac:dyDescent="0.3">
      <c r="A14" s="263" t="s">
        <v>374</v>
      </c>
      <c r="B14" s="131" t="s">
        <v>0</v>
      </c>
      <c r="C14" s="132" t="s">
        <v>383</v>
      </c>
      <c r="D14" s="133" t="s">
        <v>362</v>
      </c>
      <c r="E14" s="134">
        <v>1354683.97</v>
      </c>
      <c r="F14" s="135"/>
      <c r="G14" s="136" t="s">
        <v>143</v>
      </c>
      <c r="H14" s="136" t="s">
        <v>366</v>
      </c>
      <c r="I14" s="136"/>
      <c r="J14" s="136"/>
      <c r="K14" s="284">
        <v>43976</v>
      </c>
      <c r="L14" s="284">
        <f>K14+41</f>
        <v>44017</v>
      </c>
      <c r="M14" s="44">
        <f t="shared" ca="1" si="0"/>
        <v>211</v>
      </c>
      <c r="N14" s="273" t="s">
        <v>595</v>
      </c>
      <c r="O14" s="136" t="s">
        <v>384</v>
      </c>
      <c r="P14" s="265">
        <v>0</v>
      </c>
      <c r="Q14" s="7"/>
      <c r="R14" s="30"/>
      <c r="S14" s="126"/>
      <c r="T14" s="6"/>
      <c r="U14" s="126"/>
      <c r="V14" s="126"/>
      <c r="W14" s="126"/>
      <c r="X14" s="126"/>
      <c r="Y14" s="126"/>
      <c r="Z14" s="126"/>
      <c r="AA14" s="126"/>
      <c r="AB14" s="126"/>
      <c r="AC14" s="181"/>
      <c r="AD14" s="72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</row>
    <row r="15" spans="1:118" s="98" customFormat="1" x14ac:dyDescent="0.3">
      <c r="A15" s="292" t="s">
        <v>374</v>
      </c>
      <c r="B15" s="286" t="s">
        <v>0</v>
      </c>
      <c r="C15" s="308" t="s">
        <v>385</v>
      </c>
      <c r="D15" s="104" t="s">
        <v>362</v>
      </c>
      <c r="E15" s="299">
        <v>432366.89</v>
      </c>
      <c r="F15" s="309"/>
      <c r="G15" s="119" t="s">
        <v>143</v>
      </c>
      <c r="H15" s="119" t="s">
        <v>366</v>
      </c>
      <c r="I15" s="119"/>
      <c r="J15" s="119"/>
      <c r="K15" s="295">
        <v>43976</v>
      </c>
      <c r="L15" s="295">
        <f>K15+20</f>
        <v>43996</v>
      </c>
      <c r="M15" s="95" t="s">
        <v>15</v>
      </c>
      <c r="N15" s="373" t="s">
        <v>609</v>
      </c>
      <c r="O15" s="118">
        <v>0.5</v>
      </c>
      <c r="P15" s="118">
        <v>0.55000000000000004</v>
      </c>
      <c r="Q15" s="96">
        <v>0.6</v>
      </c>
      <c r="R15" s="97" t="s">
        <v>579</v>
      </c>
      <c r="S15" s="96">
        <v>0.65</v>
      </c>
      <c r="T15" s="94"/>
      <c r="U15" s="361"/>
      <c r="V15" s="361"/>
      <c r="W15" s="361"/>
      <c r="X15" s="361"/>
      <c r="Y15" s="362" t="s">
        <v>206</v>
      </c>
      <c r="Z15" s="362"/>
      <c r="AA15" s="366"/>
      <c r="AB15" s="396"/>
      <c r="AC15" s="305"/>
      <c r="AD15" s="306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07"/>
      <c r="BZ15" s="307"/>
      <c r="CA15" s="307"/>
      <c r="CB15" s="307"/>
      <c r="CC15" s="307"/>
      <c r="CD15" s="307"/>
      <c r="CE15" s="307"/>
      <c r="CF15" s="307"/>
      <c r="CG15" s="307"/>
      <c r="CH15" s="307"/>
      <c r="CI15" s="307"/>
      <c r="CJ15" s="307"/>
      <c r="CK15" s="307"/>
      <c r="CL15" s="307"/>
      <c r="CM15" s="307"/>
      <c r="CN15" s="307"/>
      <c r="CO15" s="307"/>
      <c r="CP15" s="307"/>
      <c r="CQ15" s="307"/>
      <c r="CR15" s="307"/>
      <c r="CS15" s="307"/>
      <c r="CT15" s="307"/>
      <c r="CU15" s="307"/>
      <c r="CV15" s="307"/>
      <c r="CW15" s="307"/>
      <c r="CX15" s="307"/>
      <c r="CY15" s="307"/>
      <c r="CZ15" s="307"/>
      <c r="DA15" s="307"/>
      <c r="DB15" s="307"/>
      <c r="DC15" s="307"/>
      <c r="DD15" s="307"/>
      <c r="DE15" s="307"/>
      <c r="DF15" s="307"/>
      <c r="DG15" s="307"/>
      <c r="DH15" s="307"/>
      <c r="DI15" s="307"/>
      <c r="DJ15" s="307"/>
      <c r="DK15" s="307"/>
      <c r="DL15" s="307"/>
      <c r="DM15" s="307"/>
      <c r="DN15" s="307"/>
    </row>
    <row r="16" spans="1:118" s="98" customFormat="1" x14ac:dyDescent="0.3">
      <c r="A16" s="292" t="s">
        <v>387</v>
      </c>
      <c r="B16" s="286" t="s">
        <v>0</v>
      </c>
      <c r="C16" s="308" t="s">
        <v>389</v>
      </c>
      <c r="D16" s="104" t="s">
        <v>1</v>
      </c>
      <c r="E16" s="299">
        <v>1194886.79</v>
      </c>
      <c r="F16" s="309"/>
      <c r="G16" s="119" t="s">
        <v>141</v>
      </c>
      <c r="H16" s="119" t="s">
        <v>388</v>
      </c>
      <c r="I16" s="119"/>
      <c r="J16" s="304"/>
      <c r="K16" s="295">
        <v>43692</v>
      </c>
      <c r="L16" s="295">
        <v>43738</v>
      </c>
      <c r="M16" s="95" t="str">
        <f t="shared" ca="1" si="0"/>
        <v>Сдан</v>
      </c>
      <c r="N16" s="287" t="s">
        <v>206</v>
      </c>
      <c r="O16" s="118">
        <v>0.99</v>
      </c>
      <c r="P16" s="118"/>
      <c r="Q16" s="100"/>
      <c r="R16" s="102"/>
      <c r="S16" s="317"/>
      <c r="T16" s="94"/>
      <c r="U16" s="317"/>
      <c r="V16" s="317"/>
      <c r="W16" s="322"/>
      <c r="X16" s="361"/>
      <c r="Y16" s="362"/>
      <c r="Z16" s="362"/>
      <c r="AA16" s="366"/>
      <c r="AB16" s="396"/>
      <c r="AC16" s="305"/>
      <c r="AD16" s="306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7"/>
      <c r="BB16" s="307"/>
      <c r="BC16" s="307"/>
      <c r="BD16" s="307"/>
      <c r="BE16" s="307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  <c r="BQ16" s="307"/>
      <c r="BR16" s="307"/>
      <c r="BS16" s="307"/>
      <c r="BT16" s="307"/>
      <c r="BU16" s="307"/>
      <c r="BV16" s="307"/>
      <c r="BW16" s="307"/>
      <c r="BX16" s="307"/>
      <c r="BY16" s="307"/>
      <c r="BZ16" s="307"/>
      <c r="CA16" s="307"/>
      <c r="CB16" s="307"/>
      <c r="CC16" s="307"/>
      <c r="CD16" s="307"/>
      <c r="CE16" s="307"/>
      <c r="CF16" s="307"/>
      <c r="CG16" s="307"/>
      <c r="CH16" s="307"/>
      <c r="CI16" s="307"/>
      <c r="CJ16" s="307"/>
      <c r="CK16" s="307"/>
      <c r="CL16" s="307"/>
      <c r="CM16" s="307"/>
      <c r="CN16" s="307"/>
      <c r="CO16" s="307"/>
      <c r="CP16" s="307"/>
      <c r="CQ16" s="307"/>
      <c r="CR16" s="307"/>
      <c r="CS16" s="307"/>
      <c r="CT16" s="307"/>
      <c r="CU16" s="307"/>
      <c r="CV16" s="307"/>
      <c r="CW16" s="307"/>
      <c r="CX16" s="307"/>
      <c r="CY16" s="307"/>
      <c r="CZ16" s="307"/>
      <c r="DA16" s="307"/>
      <c r="DB16" s="307"/>
      <c r="DC16" s="307"/>
      <c r="DD16" s="307"/>
      <c r="DE16" s="307"/>
      <c r="DF16" s="307"/>
      <c r="DG16" s="307"/>
      <c r="DH16" s="307"/>
      <c r="DI16" s="307"/>
      <c r="DJ16" s="307"/>
      <c r="DK16" s="307"/>
      <c r="DL16" s="307"/>
      <c r="DM16" s="307"/>
      <c r="DN16" s="307"/>
    </row>
    <row r="17" spans="1:118" s="98" customFormat="1" x14ac:dyDescent="0.3">
      <c r="A17" s="119" t="s">
        <v>396</v>
      </c>
      <c r="B17" s="286" t="s">
        <v>386</v>
      </c>
      <c r="C17" s="315" t="s">
        <v>397</v>
      </c>
      <c r="D17" s="104" t="s">
        <v>83</v>
      </c>
      <c r="E17" s="299">
        <v>866768.29</v>
      </c>
      <c r="F17" s="294"/>
      <c r="G17" s="119" t="s">
        <v>146</v>
      </c>
      <c r="H17" s="119" t="s">
        <v>357</v>
      </c>
      <c r="I17" s="119"/>
      <c r="J17" s="295">
        <v>43626</v>
      </c>
      <c r="K17" s="295">
        <v>43976</v>
      </c>
      <c r="L17" s="295">
        <f>K17+41</f>
        <v>44017</v>
      </c>
      <c r="M17" s="95" t="s">
        <v>15</v>
      </c>
      <c r="N17" s="373" t="s">
        <v>609</v>
      </c>
      <c r="O17" s="118">
        <v>0</v>
      </c>
      <c r="P17" s="118"/>
      <c r="Q17" s="100"/>
      <c r="R17" s="102"/>
      <c r="S17" s="365"/>
      <c r="T17" s="94"/>
      <c r="U17" s="365"/>
      <c r="V17" s="365"/>
      <c r="W17" s="365"/>
      <c r="X17" s="365"/>
      <c r="Y17" s="365"/>
      <c r="Z17" s="365"/>
      <c r="AA17" s="366"/>
      <c r="AB17" s="396"/>
      <c r="AC17" s="305"/>
      <c r="AD17" s="306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307"/>
      <c r="BR17" s="307"/>
      <c r="BS17" s="307"/>
      <c r="BT17" s="307"/>
      <c r="BU17" s="307"/>
      <c r="BV17" s="307"/>
      <c r="BW17" s="307"/>
      <c r="BX17" s="307"/>
      <c r="BY17" s="307"/>
      <c r="BZ17" s="307"/>
      <c r="CA17" s="307"/>
      <c r="CB17" s="307"/>
      <c r="CC17" s="307"/>
      <c r="CD17" s="307"/>
      <c r="CE17" s="307"/>
      <c r="CF17" s="307"/>
      <c r="CG17" s="307"/>
      <c r="CH17" s="307"/>
      <c r="CI17" s="307"/>
      <c r="CJ17" s="307"/>
      <c r="CK17" s="307"/>
      <c r="CL17" s="307"/>
      <c r="CM17" s="307"/>
      <c r="CN17" s="307"/>
      <c r="CO17" s="307"/>
      <c r="CP17" s="307"/>
      <c r="CQ17" s="307"/>
      <c r="CR17" s="307"/>
      <c r="CS17" s="307"/>
      <c r="CT17" s="307"/>
      <c r="CU17" s="307"/>
      <c r="CV17" s="307"/>
      <c r="CW17" s="307"/>
      <c r="CX17" s="307"/>
      <c r="CY17" s="307"/>
      <c r="CZ17" s="307"/>
      <c r="DA17" s="307"/>
      <c r="DB17" s="307"/>
      <c r="DC17" s="307"/>
      <c r="DD17" s="307"/>
      <c r="DE17" s="307"/>
      <c r="DF17" s="307"/>
      <c r="DG17" s="307"/>
      <c r="DH17" s="307"/>
      <c r="DI17" s="307"/>
      <c r="DJ17" s="307"/>
      <c r="DK17" s="307"/>
      <c r="DL17" s="307"/>
      <c r="DM17" s="307"/>
      <c r="DN17" s="307"/>
    </row>
    <row r="18" spans="1:118" s="98" customFormat="1" x14ac:dyDescent="0.3">
      <c r="A18" s="119" t="s">
        <v>396</v>
      </c>
      <c r="B18" s="286" t="s">
        <v>386</v>
      </c>
      <c r="C18" s="308" t="s">
        <v>398</v>
      </c>
      <c r="D18" s="104" t="s">
        <v>83</v>
      </c>
      <c r="E18" s="299">
        <v>1043204.95</v>
      </c>
      <c r="F18" s="294"/>
      <c r="G18" s="119" t="s">
        <v>146</v>
      </c>
      <c r="H18" s="119" t="s">
        <v>357</v>
      </c>
      <c r="I18" s="119"/>
      <c r="J18" s="119"/>
      <c r="K18" s="295">
        <v>43976</v>
      </c>
      <c r="L18" s="295">
        <f>K18+48</f>
        <v>44024</v>
      </c>
      <c r="M18" s="95" t="s">
        <v>15</v>
      </c>
      <c r="N18" s="373" t="s">
        <v>609</v>
      </c>
      <c r="O18" s="118">
        <v>0</v>
      </c>
      <c r="P18" s="118"/>
      <c r="Q18" s="96"/>
      <c r="R18" s="97"/>
      <c r="S18" s="365"/>
      <c r="T18" s="94"/>
      <c r="U18" s="365"/>
      <c r="V18" s="365"/>
      <c r="W18" s="365"/>
      <c r="X18" s="365"/>
      <c r="Y18" s="365"/>
      <c r="Z18" s="365"/>
      <c r="AA18" s="366"/>
      <c r="AB18" s="396"/>
      <c r="AC18" s="305"/>
      <c r="AD18" s="306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07"/>
      <c r="BZ18" s="307"/>
      <c r="CA18" s="307"/>
      <c r="CB18" s="307"/>
      <c r="CC18" s="307"/>
      <c r="CD18" s="307"/>
      <c r="CE18" s="307"/>
      <c r="CF18" s="307"/>
      <c r="CG18" s="307"/>
      <c r="CH18" s="307"/>
      <c r="CI18" s="307"/>
      <c r="CJ18" s="307"/>
      <c r="CK18" s="307"/>
      <c r="CL18" s="307"/>
      <c r="CM18" s="307"/>
      <c r="CN18" s="307"/>
      <c r="CO18" s="307"/>
      <c r="CP18" s="307"/>
      <c r="CQ18" s="307"/>
      <c r="CR18" s="307"/>
      <c r="CS18" s="307"/>
      <c r="CT18" s="307"/>
      <c r="CU18" s="307"/>
      <c r="CV18" s="307"/>
      <c r="CW18" s="307"/>
      <c r="CX18" s="307"/>
      <c r="CY18" s="307"/>
      <c r="CZ18" s="307"/>
      <c r="DA18" s="307"/>
      <c r="DB18" s="307"/>
      <c r="DC18" s="307"/>
      <c r="DD18" s="307"/>
      <c r="DE18" s="307"/>
      <c r="DF18" s="307"/>
      <c r="DG18" s="307"/>
      <c r="DH18" s="307"/>
      <c r="DI18" s="307"/>
      <c r="DJ18" s="307"/>
      <c r="DK18" s="307"/>
      <c r="DL18" s="307"/>
      <c r="DM18" s="307"/>
      <c r="DN18" s="307"/>
    </row>
    <row r="19" spans="1:118" s="98" customFormat="1" x14ac:dyDescent="0.3">
      <c r="A19" s="119" t="s">
        <v>396</v>
      </c>
      <c r="B19" s="286" t="s">
        <v>386</v>
      </c>
      <c r="C19" s="315" t="s">
        <v>399</v>
      </c>
      <c r="D19" s="104" t="s">
        <v>83</v>
      </c>
      <c r="E19" s="299">
        <v>901438.3</v>
      </c>
      <c r="F19" s="294"/>
      <c r="G19" s="119" t="s">
        <v>146</v>
      </c>
      <c r="H19" s="119" t="s">
        <v>357</v>
      </c>
      <c r="I19" s="119"/>
      <c r="J19" s="119"/>
      <c r="K19" s="295">
        <v>43976</v>
      </c>
      <c r="L19" s="295">
        <f>K19+41</f>
        <v>44017</v>
      </c>
      <c r="M19" s="95" t="s">
        <v>15</v>
      </c>
      <c r="N19" s="373" t="s">
        <v>609</v>
      </c>
      <c r="O19" s="118">
        <v>0</v>
      </c>
      <c r="P19" s="118"/>
      <c r="Q19" s="96"/>
      <c r="R19" s="103"/>
      <c r="S19" s="365"/>
      <c r="T19" s="94"/>
      <c r="U19" s="365"/>
      <c r="V19" s="365"/>
      <c r="W19" s="365"/>
      <c r="X19" s="365"/>
      <c r="Y19" s="365"/>
      <c r="Z19" s="365"/>
      <c r="AA19" s="366"/>
      <c r="AB19" s="396"/>
      <c r="AC19" s="305"/>
      <c r="AD19" s="306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  <c r="BQ19" s="307"/>
      <c r="BR19" s="307"/>
      <c r="BS19" s="307"/>
      <c r="BT19" s="307"/>
      <c r="BU19" s="307"/>
      <c r="BV19" s="307"/>
      <c r="BW19" s="307"/>
      <c r="BX19" s="307"/>
      <c r="BY19" s="307"/>
      <c r="BZ19" s="307"/>
      <c r="CA19" s="307"/>
      <c r="CB19" s="307"/>
      <c r="CC19" s="307"/>
      <c r="CD19" s="307"/>
      <c r="CE19" s="307"/>
      <c r="CF19" s="307"/>
      <c r="CG19" s="307"/>
      <c r="CH19" s="307"/>
      <c r="CI19" s="307"/>
      <c r="CJ19" s="307"/>
      <c r="CK19" s="307"/>
      <c r="CL19" s="307"/>
      <c r="CM19" s="307"/>
      <c r="CN19" s="307"/>
      <c r="CO19" s="307"/>
      <c r="CP19" s="307"/>
      <c r="CQ19" s="307"/>
      <c r="CR19" s="307"/>
      <c r="CS19" s="307"/>
      <c r="CT19" s="307"/>
      <c r="CU19" s="307"/>
      <c r="CV19" s="307"/>
      <c r="CW19" s="307"/>
      <c r="CX19" s="307"/>
      <c r="CY19" s="307"/>
      <c r="CZ19" s="307"/>
      <c r="DA19" s="307"/>
      <c r="DB19" s="307"/>
      <c r="DC19" s="307"/>
      <c r="DD19" s="307"/>
      <c r="DE19" s="307"/>
      <c r="DF19" s="307"/>
      <c r="DG19" s="307"/>
      <c r="DH19" s="307"/>
      <c r="DI19" s="307"/>
      <c r="DJ19" s="307"/>
      <c r="DK19" s="307"/>
      <c r="DL19" s="307"/>
      <c r="DM19" s="307"/>
      <c r="DN19" s="307"/>
    </row>
    <row r="20" spans="1:118" s="98" customFormat="1" x14ac:dyDescent="0.3">
      <c r="A20" s="119" t="s">
        <v>396</v>
      </c>
      <c r="B20" s="286" t="s">
        <v>386</v>
      </c>
      <c r="C20" s="315" t="s">
        <v>400</v>
      </c>
      <c r="D20" s="104" t="s">
        <v>83</v>
      </c>
      <c r="E20" s="299">
        <v>1157071.8</v>
      </c>
      <c r="F20" s="294"/>
      <c r="G20" s="119" t="s">
        <v>146</v>
      </c>
      <c r="H20" s="119" t="s">
        <v>357</v>
      </c>
      <c r="I20" s="119"/>
      <c r="J20" s="119"/>
      <c r="K20" s="295">
        <v>43976</v>
      </c>
      <c r="L20" s="295">
        <f>K20+48</f>
        <v>44024</v>
      </c>
      <c r="M20" s="95" t="s">
        <v>15</v>
      </c>
      <c r="N20" s="373" t="s">
        <v>609</v>
      </c>
      <c r="O20" s="118">
        <v>0.3</v>
      </c>
      <c r="P20" s="118"/>
      <c r="Q20" s="96"/>
      <c r="R20" s="97"/>
      <c r="S20" s="314"/>
      <c r="T20" s="94"/>
      <c r="U20" s="314"/>
      <c r="V20" s="314"/>
      <c r="W20" s="322"/>
      <c r="X20" s="361"/>
      <c r="Y20" s="362"/>
      <c r="Z20" s="362"/>
      <c r="AA20" s="366"/>
      <c r="AB20" s="396"/>
      <c r="AC20" s="305"/>
      <c r="AD20" s="306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307"/>
      <c r="BR20" s="307"/>
      <c r="BS20" s="307"/>
      <c r="BT20" s="307"/>
      <c r="BU20" s="307"/>
      <c r="BV20" s="307"/>
      <c r="BW20" s="307"/>
      <c r="BX20" s="307"/>
      <c r="BY20" s="307"/>
      <c r="BZ20" s="307"/>
      <c r="CA20" s="307"/>
      <c r="CB20" s="307"/>
      <c r="CC20" s="307"/>
      <c r="CD20" s="307"/>
      <c r="CE20" s="307"/>
      <c r="CF20" s="307"/>
      <c r="CG20" s="307"/>
      <c r="CH20" s="307"/>
      <c r="CI20" s="307"/>
      <c r="CJ20" s="307"/>
      <c r="CK20" s="307"/>
      <c r="CL20" s="307"/>
      <c r="CM20" s="307"/>
      <c r="CN20" s="307"/>
      <c r="CO20" s="307"/>
      <c r="CP20" s="307"/>
      <c r="CQ20" s="307"/>
      <c r="CR20" s="307"/>
      <c r="CS20" s="307"/>
      <c r="CT20" s="307"/>
      <c r="CU20" s="307"/>
      <c r="CV20" s="307"/>
      <c r="CW20" s="307"/>
      <c r="CX20" s="307"/>
      <c r="CY20" s="307"/>
      <c r="CZ20" s="307"/>
      <c r="DA20" s="307"/>
      <c r="DB20" s="307"/>
      <c r="DC20" s="307"/>
      <c r="DD20" s="307"/>
      <c r="DE20" s="307"/>
      <c r="DF20" s="307"/>
      <c r="DG20" s="307"/>
      <c r="DH20" s="307"/>
      <c r="DI20" s="307"/>
      <c r="DJ20" s="307"/>
      <c r="DK20" s="307"/>
      <c r="DL20" s="307"/>
      <c r="DM20" s="307"/>
      <c r="DN20" s="307"/>
    </row>
    <row r="21" spans="1:118" s="98" customFormat="1" x14ac:dyDescent="0.3">
      <c r="A21" s="119" t="s">
        <v>396</v>
      </c>
      <c r="B21" s="286" t="s">
        <v>386</v>
      </c>
      <c r="C21" s="308" t="s">
        <v>401</v>
      </c>
      <c r="D21" s="104" t="s">
        <v>83</v>
      </c>
      <c r="E21" s="299">
        <v>1161207.8500000001</v>
      </c>
      <c r="F21" s="294"/>
      <c r="G21" s="119" t="s">
        <v>146</v>
      </c>
      <c r="H21" s="119" t="s">
        <v>357</v>
      </c>
      <c r="I21" s="119"/>
      <c r="J21" s="119"/>
      <c r="K21" s="295">
        <v>43976</v>
      </c>
      <c r="L21" s="295">
        <f>K21+48</f>
        <v>44024</v>
      </c>
      <c r="M21" s="95" t="s">
        <v>15</v>
      </c>
      <c r="N21" s="373" t="s">
        <v>609</v>
      </c>
      <c r="O21" s="118">
        <v>0.3</v>
      </c>
      <c r="P21" s="118"/>
      <c r="Q21" s="100"/>
      <c r="R21" s="102"/>
      <c r="S21" s="314"/>
      <c r="T21" s="94"/>
      <c r="U21" s="314"/>
      <c r="V21" s="314"/>
      <c r="W21" s="322"/>
      <c r="X21" s="361"/>
      <c r="Y21" s="362"/>
      <c r="Z21" s="362"/>
      <c r="AA21" s="366"/>
      <c r="AB21" s="396"/>
      <c r="AC21" s="305"/>
      <c r="AD21" s="306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  <c r="BQ21" s="307"/>
      <c r="BR21" s="307"/>
      <c r="BS21" s="307"/>
      <c r="BT21" s="307"/>
      <c r="BU21" s="307"/>
      <c r="BV21" s="307"/>
      <c r="BW21" s="307"/>
      <c r="BX21" s="307"/>
      <c r="BY21" s="307"/>
      <c r="BZ21" s="307"/>
      <c r="CA21" s="307"/>
      <c r="CB21" s="307"/>
      <c r="CC21" s="307"/>
      <c r="CD21" s="307"/>
      <c r="CE21" s="307"/>
      <c r="CF21" s="307"/>
      <c r="CG21" s="307"/>
      <c r="CH21" s="307"/>
      <c r="CI21" s="307"/>
      <c r="CJ21" s="307"/>
      <c r="CK21" s="307"/>
      <c r="CL21" s="307"/>
      <c r="CM21" s="307"/>
      <c r="CN21" s="307"/>
      <c r="CO21" s="307"/>
      <c r="CP21" s="307"/>
      <c r="CQ21" s="307"/>
      <c r="CR21" s="307"/>
      <c r="CS21" s="307"/>
      <c r="CT21" s="307"/>
      <c r="CU21" s="307"/>
      <c r="CV21" s="307"/>
      <c r="CW21" s="307"/>
      <c r="CX21" s="307"/>
      <c r="CY21" s="307"/>
      <c r="CZ21" s="307"/>
      <c r="DA21" s="307"/>
      <c r="DB21" s="307"/>
      <c r="DC21" s="307"/>
      <c r="DD21" s="307"/>
      <c r="DE21" s="307"/>
      <c r="DF21" s="307"/>
      <c r="DG21" s="307"/>
      <c r="DH21" s="307"/>
      <c r="DI21" s="307"/>
      <c r="DJ21" s="307"/>
      <c r="DK21" s="307"/>
      <c r="DL21" s="307"/>
      <c r="DM21" s="307"/>
      <c r="DN21" s="307"/>
    </row>
    <row r="22" spans="1:118" s="98" customFormat="1" x14ac:dyDescent="0.3">
      <c r="A22" s="119" t="s">
        <v>404</v>
      </c>
      <c r="B22" s="286" t="s">
        <v>405</v>
      </c>
      <c r="C22" s="308" t="s">
        <v>407</v>
      </c>
      <c r="D22" s="104" t="s">
        <v>83</v>
      </c>
      <c r="E22" s="299">
        <v>1492063.66</v>
      </c>
      <c r="F22" s="294"/>
      <c r="G22" s="119" t="s">
        <v>146</v>
      </c>
      <c r="H22" s="119" t="s">
        <v>550</v>
      </c>
      <c r="I22" s="119"/>
      <c r="J22" s="119"/>
      <c r="K22" s="295">
        <v>43689</v>
      </c>
      <c r="L22" s="295">
        <v>43723</v>
      </c>
      <c r="M22" s="95" t="s">
        <v>15</v>
      </c>
      <c r="N22" s="373" t="s">
        <v>615</v>
      </c>
      <c r="O22" s="118"/>
      <c r="P22" s="118"/>
      <c r="Q22" s="96"/>
      <c r="R22" s="97"/>
      <c r="S22" s="311"/>
      <c r="T22" s="94"/>
      <c r="U22" s="311"/>
      <c r="V22" s="314"/>
      <c r="W22" s="322"/>
      <c r="X22" s="361"/>
      <c r="Y22" s="362"/>
      <c r="Z22" s="362"/>
      <c r="AA22" s="366"/>
      <c r="AB22" s="396"/>
      <c r="AC22" s="305"/>
      <c r="AD22" s="306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  <c r="BQ22" s="307"/>
      <c r="BR22" s="307"/>
      <c r="BS22" s="307"/>
      <c r="BT22" s="307"/>
      <c r="BU22" s="307"/>
      <c r="BV22" s="307"/>
      <c r="BW22" s="307"/>
      <c r="BX22" s="307"/>
      <c r="BY22" s="307"/>
      <c r="BZ22" s="307"/>
      <c r="CA22" s="307"/>
      <c r="CB22" s="307"/>
      <c r="CC22" s="307"/>
      <c r="CD22" s="307"/>
      <c r="CE22" s="307"/>
      <c r="CF22" s="307"/>
      <c r="CG22" s="307"/>
      <c r="CH22" s="307"/>
      <c r="CI22" s="307"/>
      <c r="CJ22" s="307"/>
      <c r="CK22" s="307"/>
      <c r="CL22" s="307"/>
      <c r="CM22" s="307"/>
      <c r="CN22" s="307"/>
      <c r="CO22" s="307"/>
      <c r="CP22" s="307"/>
      <c r="CQ22" s="307"/>
      <c r="CR22" s="307"/>
      <c r="CS22" s="307"/>
      <c r="CT22" s="307"/>
      <c r="CU22" s="307"/>
      <c r="CV22" s="307"/>
      <c r="CW22" s="307"/>
      <c r="CX22" s="307"/>
      <c r="CY22" s="307"/>
      <c r="CZ22" s="307"/>
      <c r="DA22" s="307"/>
      <c r="DB22" s="307"/>
      <c r="DC22" s="307"/>
      <c r="DD22" s="307"/>
      <c r="DE22" s="307"/>
      <c r="DF22" s="307"/>
      <c r="DG22" s="307"/>
      <c r="DH22" s="307"/>
      <c r="DI22" s="307"/>
      <c r="DJ22" s="307"/>
      <c r="DK22" s="307"/>
      <c r="DL22" s="307"/>
      <c r="DM22" s="307"/>
      <c r="DN22" s="307"/>
    </row>
    <row r="23" spans="1:118" s="334" customFormat="1" x14ac:dyDescent="0.3">
      <c r="A23" s="335" t="s">
        <v>404</v>
      </c>
      <c r="B23" s="340" t="s">
        <v>405</v>
      </c>
      <c r="C23" s="352" t="s">
        <v>408</v>
      </c>
      <c r="D23" s="348" t="s">
        <v>53</v>
      </c>
      <c r="E23" s="342">
        <v>879718.92</v>
      </c>
      <c r="F23" s="394"/>
      <c r="G23" s="335" t="s">
        <v>146</v>
      </c>
      <c r="H23" s="335" t="s">
        <v>406</v>
      </c>
      <c r="I23" s="335"/>
      <c r="J23" s="335"/>
      <c r="K23" s="324">
        <v>43641</v>
      </c>
      <c r="L23" s="324">
        <v>43703</v>
      </c>
      <c r="M23" s="327">
        <f t="shared" ca="1" si="0"/>
        <v>525</v>
      </c>
      <c r="N23" s="375" t="s">
        <v>534</v>
      </c>
      <c r="O23" s="337"/>
      <c r="P23" s="337"/>
      <c r="Q23" s="329"/>
      <c r="R23" s="338"/>
      <c r="S23" s="325"/>
      <c r="T23" s="332"/>
      <c r="U23" s="325"/>
      <c r="V23" s="325"/>
      <c r="W23" s="325"/>
      <c r="X23" s="325"/>
      <c r="Y23" s="325"/>
      <c r="Z23" s="325"/>
      <c r="AA23" s="325"/>
      <c r="AB23" s="325"/>
      <c r="AC23" s="345"/>
      <c r="AD23" s="346"/>
      <c r="AE23" s="347"/>
      <c r="AF23" s="347"/>
      <c r="AG23" s="347"/>
      <c r="AH23" s="347"/>
      <c r="AI23" s="347"/>
      <c r="AJ23" s="347"/>
      <c r="AK23" s="347"/>
      <c r="AL23" s="347"/>
      <c r="AM23" s="347"/>
      <c r="AN23" s="347"/>
      <c r="AO23" s="347"/>
      <c r="AP23" s="347"/>
      <c r="AQ23" s="347"/>
      <c r="AR23" s="347"/>
      <c r="AS23" s="347"/>
      <c r="AT23" s="347"/>
      <c r="AU23" s="347"/>
      <c r="AV23" s="347"/>
      <c r="AW23" s="347"/>
      <c r="AX23" s="347"/>
      <c r="AY23" s="347"/>
      <c r="AZ23" s="347"/>
      <c r="BA23" s="347"/>
      <c r="BB23" s="347"/>
      <c r="BC23" s="347"/>
      <c r="BD23" s="347"/>
      <c r="BE23" s="347"/>
      <c r="BF23" s="347"/>
      <c r="BG23" s="347"/>
      <c r="BH23" s="347"/>
      <c r="BI23" s="347"/>
      <c r="BJ23" s="347"/>
      <c r="BK23" s="347"/>
      <c r="BL23" s="347"/>
      <c r="BM23" s="347"/>
      <c r="BN23" s="347"/>
      <c r="BO23" s="347"/>
      <c r="BP23" s="347"/>
      <c r="BQ23" s="347"/>
      <c r="BR23" s="347"/>
      <c r="BS23" s="347"/>
      <c r="BT23" s="347"/>
      <c r="BU23" s="347"/>
      <c r="BV23" s="347"/>
      <c r="BW23" s="347"/>
      <c r="BX23" s="347"/>
      <c r="BY23" s="347"/>
      <c r="BZ23" s="347"/>
      <c r="CA23" s="347"/>
      <c r="CB23" s="347"/>
      <c r="CC23" s="347"/>
      <c r="CD23" s="347"/>
      <c r="CE23" s="347"/>
      <c r="CF23" s="347"/>
      <c r="CG23" s="347"/>
      <c r="CH23" s="347"/>
      <c r="CI23" s="347"/>
      <c r="CJ23" s="347"/>
      <c r="CK23" s="347"/>
      <c r="CL23" s="347"/>
      <c r="CM23" s="347"/>
      <c r="CN23" s="347"/>
      <c r="CO23" s="347"/>
      <c r="CP23" s="347"/>
      <c r="CQ23" s="347"/>
      <c r="CR23" s="347"/>
      <c r="CS23" s="347"/>
      <c r="CT23" s="347"/>
      <c r="CU23" s="347"/>
      <c r="CV23" s="347"/>
      <c r="CW23" s="347"/>
      <c r="CX23" s="347"/>
      <c r="CY23" s="347"/>
      <c r="CZ23" s="347"/>
      <c r="DA23" s="347"/>
      <c r="DB23" s="347"/>
      <c r="DC23" s="347"/>
      <c r="DD23" s="347"/>
      <c r="DE23" s="347"/>
      <c r="DF23" s="347"/>
      <c r="DG23" s="347"/>
      <c r="DH23" s="347"/>
      <c r="DI23" s="347"/>
      <c r="DJ23" s="347"/>
      <c r="DK23" s="347"/>
      <c r="DL23" s="347"/>
      <c r="DM23" s="347"/>
      <c r="DN23" s="347"/>
    </row>
    <row r="24" spans="1:118" s="98" customFormat="1" x14ac:dyDescent="0.3">
      <c r="A24" s="119" t="s">
        <v>404</v>
      </c>
      <c r="B24" s="293" t="s">
        <v>386</v>
      </c>
      <c r="C24" s="308" t="s">
        <v>409</v>
      </c>
      <c r="D24" s="104" t="s">
        <v>83</v>
      </c>
      <c r="E24" s="299">
        <v>1370679.73</v>
      </c>
      <c r="F24" s="294"/>
      <c r="G24" s="119" t="s">
        <v>146</v>
      </c>
      <c r="H24" s="119" t="s">
        <v>550</v>
      </c>
      <c r="I24" s="119"/>
      <c r="J24" s="119"/>
      <c r="K24" s="295">
        <v>43641</v>
      </c>
      <c r="L24" s="295">
        <v>43703</v>
      </c>
      <c r="M24" s="95" t="s">
        <v>15</v>
      </c>
      <c r="N24" s="373" t="s">
        <v>615</v>
      </c>
      <c r="O24" s="118"/>
      <c r="P24" s="118"/>
      <c r="Q24" s="96"/>
      <c r="R24" s="97"/>
      <c r="S24" s="311"/>
      <c r="T24" s="94"/>
      <c r="U24" s="311"/>
      <c r="V24" s="314"/>
      <c r="W24" s="322"/>
      <c r="X24" s="361"/>
      <c r="Y24" s="362"/>
      <c r="Z24" s="362"/>
      <c r="AA24" s="366"/>
      <c r="AB24" s="396"/>
      <c r="AC24" s="305"/>
      <c r="AD24" s="306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  <c r="BQ24" s="307"/>
      <c r="BR24" s="307"/>
      <c r="BS24" s="307"/>
      <c r="BT24" s="307"/>
      <c r="BU24" s="307"/>
      <c r="BV24" s="307"/>
      <c r="BW24" s="307"/>
      <c r="BX24" s="307"/>
      <c r="BY24" s="307"/>
      <c r="BZ24" s="307"/>
      <c r="CA24" s="307"/>
      <c r="CB24" s="307"/>
      <c r="CC24" s="307"/>
      <c r="CD24" s="307"/>
      <c r="CE24" s="307"/>
      <c r="CF24" s="307"/>
      <c r="CG24" s="307"/>
      <c r="CH24" s="307"/>
      <c r="CI24" s="307"/>
      <c r="CJ24" s="307"/>
      <c r="CK24" s="307"/>
      <c r="CL24" s="307"/>
      <c r="CM24" s="307"/>
      <c r="CN24" s="307"/>
      <c r="CO24" s="307"/>
      <c r="CP24" s="307"/>
      <c r="CQ24" s="307"/>
      <c r="CR24" s="307"/>
      <c r="CS24" s="307"/>
      <c r="CT24" s="307"/>
      <c r="CU24" s="307"/>
      <c r="CV24" s="307"/>
      <c r="CW24" s="307"/>
      <c r="CX24" s="307"/>
      <c r="CY24" s="307"/>
      <c r="CZ24" s="307"/>
      <c r="DA24" s="307"/>
      <c r="DB24" s="307"/>
      <c r="DC24" s="307"/>
      <c r="DD24" s="307"/>
      <c r="DE24" s="307"/>
      <c r="DF24" s="307"/>
      <c r="DG24" s="307"/>
      <c r="DH24" s="307"/>
      <c r="DI24" s="307"/>
      <c r="DJ24" s="307"/>
      <c r="DK24" s="307"/>
      <c r="DL24" s="307"/>
      <c r="DM24" s="307"/>
      <c r="DN24" s="307"/>
    </row>
    <row r="25" spans="1:118" s="334" customFormat="1" x14ac:dyDescent="0.3">
      <c r="A25" s="335" t="s">
        <v>404</v>
      </c>
      <c r="B25" s="353" t="s">
        <v>386</v>
      </c>
      <c r="C25" s="352" t="s">
        <v>410</v>
      </c>
      <c r="D25" s="348" t="s">
        <v>53</v>
      </c>
      <c r="E25" s="342">
        <v>943913.98</v>
      </c>
      <c r="F25" s="394"/>
      <c r="G25" s="335" t="s">
        <v>146</v>
      </c>
      <c r="H25" s="335" t="s">
        <v>406</v>
      </c>
      <c r="I25" s="335"/>
      <c r="J25" s="335"/>
      <c r="K25" s="324">
        <v>43689</v>
      </c>
      <c r="L25" s="324">
        <v>43723</v>
      </c>
      <c r="M25" s="327">
        <f t="shared" ca="1" si="0"/>
        <v>505</v>
      </c>
      <c r="N25" s="375" t="s">
        <v>534</v>
      </c>
      <c r="O25" s="407"/>
      <c r="P25" s="407"/>
      <c r="Q25" s="329"/>
      <c r="R25" s="344"/>
      <c r="S25" s="325"/>
      <c r="T25" s="332"/>
      <c r="U25" s="325"/>
      <c r="V25" s="325"/>
      <c r="W25" s="325"/>
      <c r="X25" s="325"/>
      <c r="Y25" s="325"/>
      <c r="Z25" s="325"/>
      <c r="AA25" s="325"/>
      <c r="AB25" s="325"/>
      <c r="AC25" s="345"/>
      <c r="AD25" s="346"/>
      <c r="AE25" s="347"/>
      <c r="AF25" s="347"/>
      <c r="AG25" s="347"/>
      <c r="AH25" s="347"/>
      <c r="AI25" s="347"/>
      <c r="AJ25" s="347"/>
      <c r="AK25" s="347"/>
      <c r="AL25" s="347"/>
      <c r="AM25" s="347"/>
      <c r="AN25" s="347"/>
      <c r="AO25" s="347"/>
      <c r="AP25" s="347"/>
      <c r="AQ25" s="347"/>
      <c r="AR25" s="347"/>
      <c r="AS25" s="347"/>
      <c r="AT25" s="347"/>
      <c r="AU25" s="347"/>
      <c r="AV25" s="347"/>
      <c r="AW25" s="347"/>
      <c r="AX25" s="347"/>
      <c r="AY25" s="347"/>
      <c r="AZ25" s="347"/>
      <c r="BA25" s="347"/>
      <c r="BB25" s="347"/>
      <c r="BC25" s="347"/>
      <c r="BD25" s="347"/>
      <c r="BE25" s="347"/>
      <c r="BF25" s="347"/>
      <c r="BG25" s="347"/>
      <c r="BH25" s="347"/>
      <c r="BI25" s="347"/>
      <c r="BJ25" s="347"/>
      <c r="BK25" s="347"/>
      <c r="BL25" s="347"/>
      <c r="BM25" s="347"/>
      <c r="BN25" s="347"/>
      <c r="BO25" s="347"/>
      <c r="BP25" s="347"/>
      <c r="BQ25" s="347"/>
      <c r="BR25" s="347"/>
      <c r="BS25" s="347"/>
      <c r="BT25" s="347"/>
      <c r="BU25" s="347"/>
      <c r="BV25" s="347"/>
      <c r="BW25" s="347"/>
      <c r="BX25" s="347"/>
      <c r="BY25" s="347"/>
      <c r="BZ25" s="347"/>
      <c r="CA25" s="347"/>
      <c r="CB25" s="347"/>
      <c r="CC25" s="347"/>
      <c r="CD25" s="347"/>
      <c r="CE25" s="347"/>
      <c r="CF25" s="347"/>
      <c r="CG25" s="347"/>
      <c r="CH25" s="347"/>
      <c r="CI25" s="347"/>
      <c r="CJ25" s="347"/>
      <c r="CK25" s="347"/>
      <c r="CL25" s="347"/>
      <c r="CM25" s="347"/>
      <c r="CN25" s="347"/>
      <c r="CO25" s="347"/>
      <c r="CP25" s="347"/>
      <c r="CQ25" s="347"/>
      <c r="CR25" s="347"/>
      <c r="CS25" s="347"/>
      <c r="CT25" s="347"/>
      <c r="CU25" s="347"/>
      <c r="CV25" s="347"/>
      <c r="CW25" s="347"/>
      <c r="CX25" s="347"/>
      <c r="CY25" s="347"/>
      <c r="CZ25" s="347"/>
      <c r="DA25" s="347"/>
      <c r="DB25" s="347"/>
      <c r="DC25" s="347"/>
      <c r="DD25" s="347"/>
      <c r="DE25" s="347"/>
      <c r="DF25" s="347"/>
      <c r="DG25" s="347"/>
      <c r="DH25" s="347"/>
      <c r="DI25" s="347"/>
      <c r="DJ25" s="347"/>
      <c r="DK25" s="347"/>
      <c r="DL25" s="347"/>
      <c r="DM25" s="347"/>
      <c r="DN25" s="347"/>
    </row>
    <row r="26" spans="1:118" s="98" customFormat="1" x14ac:dyDescent="0.3">
      <c r="A26" s="119" t="s">
        <v>404</v>
      </c>
      <c r="B26" s="293" t="s">
        <v>386</v>
      </c>
      <c r="C26" s="308" t="s">
        <v>411</v>
      </c>
      <c r="D26" s="104" t="s">
        <v>53</v>
      </c>
      <c r="E26" s="299">
        <v>712588.96</v>
      </c>
      <c r="F26" s="294"/>
      <c r="G26" s="119" t="s">
        <v>146</v>
      </c>
      <c r="H26" s="119" t="s">
        <v>550</v>
      </c>
      <c r="I26" s="119"/>
      <c r="J26" s="119"/>
      <c r="K26" s="295">
        <v>43682</v>
      </c>
      <c r="L26" s="295">
        <v>43716</v>
      </c>
      <c r="M26" s="95" t="s">
        <v>15</v>
      </c>
      <c r="N26" s="373" t="s">
        <v>615</v>
      </c>
      <c r="O26" s="313"/>
      <c r="P26" s="313"/>
      <c r="Q26" s="96"/>
      <c r="R26" s="103"/>
      <c r="S26" s="311"/>
      <c r="T26" s="94"/>
      <c r="U26" s="311"/>
      <c r="V26" s="314"/>
      <c r="W26" s="322"/>
      <c r="X26" s="361"/>
      <c r="Y26" s="362"/>
      <c r="Z26" s="362"/>
      <c r="AA26" s="366"/>
      <c r="AB26" s="396"/>
      <c r="AC26" s="305"/>
      <c r="AD26" s="306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  <c r="BQ26" s="307"/>
      <c r="BR26" s="307"/>
      <c r="BS26" s="307"/>
      <c r="BT26" s="307"/>
      <c r="BU26" s="307"/>
      <c r="BV26" s="307"/>
      <c r="BW26" s="307"/>
      <c r="BX26" s="307"/>
      <c r="BY26" s="307"/>
      <c r="BZ26" s="307"/>
      <c r="CA26" s="307"/>
      <c r="CB26" s="307"/>
      <c r="CC26" s="307"/>
      <c r="CD26" s="307"/>
      <c r="CE26" s="307"/>
      <c r="CF26" s="307"/>
      <c r="CG26" s="307"/>
      <c r="CH26" s="307"/>
      <c r="CI26" s="307"/>
      <c r="CJ26" s="307"/>
      <c r="CK26" s="307"/>
      <c r="CL26" s="307"/>
      <c r="CM26" s="307"/>
      <c r="CN26" s="307"/>
      <c r="CO26" s="307"/>
      <c r="CP26" s="307"/>
      <c r="CQ26" s="307"/>
      <c r="CR26" s="307"/>
      <c r="CS26" s="307"/>
      <c r="CT26" s="307"/>
      <c r="CU26" s="307"/>
      <c r="CV26" s="307"/>
      <c r="CW26" s="307"/>
      <c r="CX26" s="307"/>
      <c r="CY26" s="307"/>
      <c r="CZ26" s="307"/>
      <c r="DA26" s="307"/>
      <c r="DB26" s="307"/>
      <c r="DC26" s="307"/>
      <c r="DD26" s="307"/>
      <c r="DE26" s="307"/>
      <c r="DF26" s="307"/>
      <c r="DG26" s="307"/>
      <c r="DH26" s="307"/>
      <c r="DI26" s="307"/>
      <c r="DJ26" s="307"/>
      <c r="DK26" s="307"/>
      <c r="DL26" s="307"/>
      <c r="DM26" s="307"/>
      <c r="DN26" s="307"/>
    </row>
    <row r="27" spans="1:118" s="334" customFormat="1" x14ac:dyDescent="0.3">
      <c r="A27" s="335" t="s">
        <v>412</v>
      </c>
      <c r="B27" s="340" t="s">
        <v>0</v>
      </c>
      <c r="C27" s="341" t="s">
        <v>413</v>
      </c>
      <c r="D27" s="335" t="s">
        <v>1</v>
      </c>
      <c r="E27" s="342">
        <v>6749798.9199999999</v>
      </c>
      <c r="F27" s="394"/>
      <c r="G27" s="335" t="s">
        <v>144</v>
      </c>
      <c r="H27" s="335" t="s">
        <v>355</v>
      </c>
      <c r="I27" s="335"/>
      <c r="J27" s="324">
        <v>43647</v>
      </c>
      <c r="K27" s="324">
        <v>43647</v>
      </c>
      <c r="L27" s="324">
        <v>43736</v>
      </c>
      <c r="M27" s="327"/>
      <c r="N27" s="378" t="s">
        <v>538</v>
      </c>
      <c r="O27" s="395"/>
      <c r="P27" s="395"/>
      <c r="Q27" s="329"/>
      <c r="R27" s="338"/>
      <c r="S27" s="325"/>
      <c r="T27" s="329">
        <v>0.75</v>
      </c>
      <c r="U27" s="329">
        <v>0.78</v>
      </c>
      <c r="V27" s="325"/>
      <c r="W27" s="325"/>
      <c r="X27" s="325"/>
      <c r="Y27" s="325"/>
      <c r="Z27" s="325"/>
      <c r="AA27" s="325"/>
      <c r="AB27" s="325"/>
      <c r="AC27" s="345"/>
      <c r="AD27" s="346"/>
      <c r="AE27" s="347"/>
      <c r="AF27" s="347"/>
      <c r="AG27" s="347"/>
      <c r="AH27" s="347"/>
      <c r="AI27" s="347"/>
      <c r="AJ27" s="347"/>
      <c r="AK27" s="347"/>
      <c r="AL27" s="347"/>
      <c r="AM27" s="347"/>
      <c r="AN27" s="347"/>
      <c r="AO27" s="347"/>
      <c r="AP27" s="347"/>
      <c r="AQ27" s="347"/>
      <c r="AR27" s="347"/>
      <c r="AS27" s="347"/>
      <c r="AT27" s="347"/>
      <c r="AU27" s="347"/>
      <c r="AV27" s="347"/>
      <c r="AW27" s="347"/>
      <c r="AX27" s="347"/>
      <c r="AY27" s="347"/>
      <c r="AZ27" s="347"/>
      <c r="BA27" s="347"/>
      <c r="BB27" s="347"/>
      <c r="BC27" s="347"/>
      <c r="BD27" s="347"/>
      <c r="BE27" s="347"/>
      <c r="BF27" s="347"/>
      <c r="BG27" s="347"/>
      <c r="BH27" s="347"/>
      <c r="BI27" s="347"/>
      <c r="BJ27" s="347"/>
      <c r="BK27" s="347"/>
      <c r="BL27" s="347"/>
      <c r="BM27" s="347"/>
      <c r="BN27" s="347"/>
      <c r="BO27" s="347"/>
      <c r="BP27" s="347"/>
      <c r="BQ27" s="347"/>
      <c r="BR27" s="347"/>
      <c r="BS27" s="347"/>
      <c r="BT27" s="347"/>
      <c r="BU27" s="347"/>
      <c r="BV27" s="347"/>
      <c r="BW27" s="347"/>
      <c r="BX27" s="347"/>
      <c r="BY27" s="347"/>
      <c r="BZ27" s="347"/>
      <c r="CA27" s="347"/>
      <c r="CB27" s="347"/>
      <c r="CC27" s="347"/>
      <c r="CD27" s="347"/>
      <c r="CE27" s="347"/>
      <c r="CF27" s="347"/>
      <c r="CG27" s="347"/>
      <c r="CH27" s="347"/>
      <c r="CI27" s="347"/>
      <c r="CJ27" s="347"/>
      <c r="CK27" s="347"/>
      <c r="CL27" s="347"/>
      <c r="CM27" s="347"/>
      <c r="CN27" s="347"/>
      <c r="CO27" s="347"/>
      <c r="CP27" s="347"/>
      <c r="CQ27" s="347"/>
      <c r="CR27" s="347"/>
      <c r="CS27" s="347"/>
      <c r="CT27" s="347"/>
      <c r="CU27" s="347"/>
      <c r="CV27" s="347"/>
      <c r="CW27" s="347"/>
      <c r="CX27" s="347"/>
      <c r="CY27" s="347"/>
      <c r="CZ27" s="347"/>
      <c r="DA27" s="347"/>
      <c r="DB27" s="347"/>
      <c r="DC27" s="347"/>
      <c r="DD27" s="347"/>
      <c r="DE27" s="347"/>
      <c r="DF27" s="347"/>
      <c r="DG27" s="347"/>
      <c r="DH27" s="347"/>
      <c r="DI27" s="347"/>
      <c r="DJ27" s="347"/>
      <c r="DK27" s="347"/>
      <c r="DL27" s="347"/>
      <c r="DM27" s="347"/>
      <c r="DN27" s="347"/>
    </row>
    <row r="28" spans="1:118" s="98" customFormat="1" x14ac:dyDescent="0.3">
      <c r="A28" s="119" t="s">
        <v>414</v>
      </c>
      <c r="B28" s="293" t="s">
        <v>334</v>
      </c>
      <c r="C28" s="308" t="s">
        <v>415</v>
      </c>
      <c r="D28" s="104" t="s">
        <v>362</v>
      </c>
      <c r="E28" s="299">
        <v>1249975.3</v>
      </c>
      <c r="F28" s="294"/>
      <c r="G28" s="119" t="s">
        <v>143</v>
      </c>
      <c r="H28" s="119" t="s">
        <v>402</v>
      </c>
      <c r="I28" s="119"/>
      <c r="J28" s="119"/>
      <c r="K28" s="295">
        <v>43976</v>
      </c>
      <c r="L28" s="295">
        <f>K28+55</f>
        <v>44031</v>
      </c>
      <c r="M28" s="95" t="s">
        <v>15</v>
      </c>
      <c r="N28" s="373" t="s">
        <v>533</v>
      </c>
      <c r="O28" s="118">
        <v>0.08</v>
      </c>
      <c r="P28" s="118">
        <v>0.12</v>
      </c>
      <c r="Q28" s="96">
        <v>0.2</v>
      </c>
      <c r="R28" s="96">
        <v>0.22</v>
      </c>
      <c r="S28" s="96">
        <v>0.8</v>
      </c>
      <c r="T28" s="94"/>
      <c r="U28" s="311"/>
      <c r="V28" s="314"/>
      <c r="W28" s="322"/>
      <c r="X28" s="361"/>
      <c r="Y28" s="362"/>
      <c r="Z28" s="362"/>
      <c r="AA28" s="366"/>
      <c r="AB28" s="396"/>
      <c r="AC28" s="305"/>
      <c r="AD28" s="306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  <c r="BQ28" s="307"/>
      <c r="BR28" s="307"/>
      <c r="BS28" s="307"/>
      <c r="BT28" s="307"/>
      <c r="BU28" s="307"/>
      <c r="BV28" s="307"/>
      <c r="BW28" s="307"/>
      <c r="BX28" s="307"/>
      <c r="BY28" s="307"/>
      <c r="BZ28" s="307"/>
      <c r="CA28" s="307"/>
      <c r="CB28" s="307"/>
      <c r="CC28" s="307"/>
      <c r="CD28" s="307"/>
      <c r="CE28" s="307"/>
      <c r="CF28" s="307"/>
      <c r="CG28" s="307"/>
      <c r="CH28" s="307"/>
      <c r="CI28" s="307"/>
      <c r="CJ28" s="307"/>
      <c r="CK28" s="307"/>
      <c r="CL28" s="307"/>
      <c r="CM28" s="307"/>
      <c r="CN28" s="307"/>
      <c r="CO28" s="307"/>
      <c r="CP28" s="307"/>
      <c r="CQ28" s="307"/>
      <c r="CR28" s="307"/>
      <c r="CS28" s="307"/>
      <c r="CT28" s="307"/>
      <c r="CU28" s="307"/>
      <c r="CV28" s="307"/>
      <c r="CW28" s="307"/>
      <c r="CX28" s="307"/>
      <c r="CY28" s="307"/>
      <c r="CZ28" s="307"/>
      <c r="DA28" s="307"/>
      <c r="DB28" s="307"/>
      <c r="DC28" s="307"/>
      <c r="DD28" s="307"/>
      <c r="DE28" s="307"/>
      <c r="DF28" s="307"/>
      <c r="DG28" s="307"/>
      <c r="DH28" s="307"/>
      <c r="DI28" s="307"/>
      <c r="DJ28" s="307"/>
      <c r="DK28" s="307"/>
      <c r="DL28" s="307"/>
      <c r="DM28" s="307"/>
      <c r="DN28" s="307"/>
    </row>
    <row r="29" spans="1:118" s="98" customFormat="1" x14ac:dyDescent="0.3">
      <c r="A29" s="119" t="s">
        <v>414</v>
      </c>
      <c r="B29" s="293" t="s">
        <v>334</v>
      </c>
      <c r="C29" s="308" t="s">
        <v>416</v>
      </c>
      <c r="D29" s="104" t="s">
        <v>362</v>
      </c>
      <c r="E29" s="299">
        <v>1135785.55</v>
      </c>
      <c r="F29" s="294"/>
      <c r="G29" s="119" t="s">
        <v>143</v>
      </c>
      <c r="H29" s="119" t="s">
        <v>402</v>
      </c>
      <c r="I29" s="119"/>
      <c r="J29" s="119"/>
      <c r="K29" s="295">
        <v>43976</v>
      </c>
      <c r="L29" s="295">
        <f>K29+48</f>
        <v>44024</v>
      </c>
      <c r="M29" s="95" t="s">
        <v>15</v>
      </c>
      <c r="N29" s="373" t="s">
        <v>533</v>
      </c>
      <c r="O29" s="119" t="s">
        <v>417</v>
      </c>
      <c r="P29" s="119" t="s">
        <v>519</v>
      </c>
      <c r="Q29" s="96">
        <v>0.45</v>
      </c>
      <c r="R29" s="312">
        <v>0.47</v>
      </c>
      <c r="S29" s="96">
        <v>0.9</v>
      </c>
      <c r="T29" s="94"/>
      <c r="U29" s="311"/>
      <c r="V29" s="314"/>
      <c r="W29" s="322"/>
      <c r="X29" s="361"/>
      <c r="Y29" s="362"/>
      <c r="Z29" s="362"/>
      <c r="AA29" s="366"/>
      <c r="AB29" s="396"/>
      <c r="AC29" s="305"/>
      <c r="AD29" s="306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  <c r="BQ29" s="307"/>
      <c r="BR29" s="307"/>
      <c r="BS29" s="307"/>
      <c r="BT29" s="307"/>
      <c r="BU29" s="307"/>
      <c r="BV29" s="307"/>
      <c r="BW29" s="307"/>
      <c r="BX29" s="307"/>
      <c r="BY29" s="307"/>
      <c r="BZ29" s="307"/>
      <c r="CA29" s="307"/>
      <c r="CB29" s="307"/>
      <c r="CC29" s="307"/>
      <c r="CD29" s="307"/>
      <c r="CE29" s="307"/>
      <c r="CF29" s="307"/>
      <c r="CG29" s="307"/>
      <c r="CH29" s="307"/>
      <c r="CI29" s="307"/>
      <c r="CJ29" s="307"/>
      <c r="CK29" s="307"/>
      <c r="CL29" s="307"/>
      <c r="CM29" s="307"/>
      <c r="CN29" s="307"/>
      <c r="CO29" s="307"/>
      <c r="CP29" s="307"/>
      <c r="CQ29" s="307"/>
      <c r="CR29" s="307"/>
      <c r="CS29" s="307"/>
      <c r="CT29" s="307"/>
      <c r="CU29" s="307"/>
      <c r="CV29" s="307"/>
      <c r="CW29" s="307"/>
      <c r="CX29" s="307"/>
      <c r="CY29" s="307"/>
      <c r="CZ29" s="307"/>
      <c r="DA29" s="307"/>
      <c r="DB29" s="307"/>
      <c r="DC29" s="307"/>
      <c r="DD29" s="307"/>
      <c r="DE29" s="307"/>
      <c r="DF29" s="307"/>
      <c r="DG29" s="307"/>
      <c r="DH29" s="307"/>
      <c r="DI29" s="307"/>
      <c r="DJ29" s="307"/>
      <c r="DK29" s="307"/>
      <c r="DL29" s="307"/>
      <c r="DM29" s="307"/>
      <c r="DN29" s="307"/>
    </row>
    <row r="30" spans="1:118" s="98" customFormat="1" x14ac:dyDescent="0.3">
      <c r="A30" s="119" t="s">
        <v>414</v>
      </c>
      <c r="B30" s="293" t="s">
        <v>334</v>
      </c>
      <c r="C30" s="308" t="s">
        <v>418</v>
      </c>
      <c r="D30" s="104" t="s">
        <v>362</v>
      </c>
      <c r="E30" s="299">
        <v>1406392.51</v>
      </c>
      <c r="F30" s="294"/>
      <c r="G30" s="119" t="s">
        <v>143</v>
      </c>
      <c r="H30" s="119" t="s">
        <v>402</v>
      </c>
      <c r="I30" s="119"/>
      <c r="J30" s="119"/>
      <c r="K30" s="295">
        <v>43672</v>
      </c>
      <c r="L30" s="295">
        <v>43727</v>
      </c>
      <c r="M30" s="95" t="s">
        <v>15</v>
      </c>
      <c r="N30" s="321" t="s">
        <v>206</v>
      </c>
      <c r="O30" s="118" t="s">
        <v>419</v>
      </c>
      <c r="P30" s="118" t="s">
        <v>520</v>
      </c>
      <c r="Q30" s="100" t="s">
        <v>542</v>
      </c>
      <c r="R30" s="102" t="s">
        <v>577</v>
      </c>
      <c r="S30" s="311" t="s">
        <v>592</v>
      </c>
      <c r="T30" s="94"/>
      <c r="U30" s="311"/>
      <c r="V30" s="314"/>
      <c r="W30" s="322"/>
      <c r="X30" s="361"/>
      <c r="Y30" s="362"/>
      <c r="Z30" s="362"/>
      <c r="AA30" s="366"/>
      <c r="AB30" s="396"/>
      <c r="AC30" s="305"/>
      <c r="AD30" s="306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  <c r="BQ30" s="307"/>
      <c r="BR30" s="307"/>
      <c r="BS30" s="307"/>
      <c r="BT30" s="307"/>
      <c r="BU30" s="307"/>
      <c r="BV30" s="307"/>
      <c r="BW30" s="307"/>
      <c r="BX30" s="307"/>
      <c r="BY30" s="307"/>
      <c r="BZ30" s="307"/>
      <c r="CA30" s="307"/>
      <c r="CB30" s="307"/>
      <c r="CC30" s="307"/>
      <c r="CD30" s="307"/>
      <c r="CE30" s="307"/>
      <c r="CF30" s="307"/>
      <c r="CG30" s="307"/>
      <c r="CH30" s="307"/>
      <c r="CI30" s="307"/>
      <c r="CJ30" s="307"/>
      <c r="CK30" s="307"/>
      <c r="CL30" s="307"/>
      <c r="CM30" s="307"/>
      <c r="CN30" s="307"/>
      <c r="CO30" s="307"/>
      <c r="CP30" s="307"/>
      <c r="CQ30" s="307"/>
      <c r="CR30" s="307"/>
      <c r="CS30" s="307"/>
      <c r="CT30" s="307"/>
      <c r="CU30" s="307"/>
      <c r="CV30" s="307"/>
      <c r="CW30" s="307"/>
      <c r="CX30" s="307"/>
      <c r="CY30" s="307"/>
      <c r="CZ30" s="307"/>
      <c r="DA30" s="307"/>
      <c r="DB30" s="307"/>
      <c r="DC30" s="307"/>
      <c r="DD30" s="307"/>
      <c r="DE30" s="307"/>
      <c r="DF30" s="307"/>
      <c r="DG30" s="307"/>
      <c r="DH30" s="307"/>
      <c r="DI30" s="307"/>
      <c r="DJ30" s="307"/>
      <c r="DK30" s="307"/>
      <c r="DL30" s="307"/>
      <c r="DM30" s="307"/>
      <c r="DN30" s="307"/>
    </row>
    <row r="31" spans="1:118" s="334" customFormat="1" x14ac:dyDescent="0.3">
      <c r="A31" s="335" t="s">
        <v>420</v>
      </c>
      <c r="B31" s="340" t="s">
        <v>0</v>
      </c>
      <c r="C31" s="341" t="s">
        <v>422</v>
      </c>
      <c r="D31" s="335" t="s">
        <v>421</v>
      </c>
      <c r="E31" s="342" t="s">
        <v>423</v>
      </c>
      <c r="F31" s="343">
        <v>144448.10999999999</v>
      </c>
      <c r="G31" s="335" t="s">
        <v>143</v>
      </c>
      <c r="H31" s="335" t="s">
        <v>406</v>
      </c>
      <c r="I31" s="335"/>
      <c r="J31" s="324"/>
      <c r="K31" s="324"/>
      <c r="L31" s="324">
        <v>43890</v>
      </c>
      <c r="M31" s="327"/>
      <c r="N31" s="375" t="s">
        <v>624</v>
      </c>
      <c r="O31" s="337" t="s">
        <v>424</v>
      </c>
      <c r="P31" s="337" t="s">
        <v>521</v>
      </c>
      <c r="Q31" s="328"/>
      <c r="R31" s="331"/>
      <c r="S31" s="325"/>
      <c r="T31" s="332"/>
      <c r="U31" s="325"/>
      <c r="V31" s="325"/>
      <c r="W31" s="325"/>
      <c r="X31" s="325"/>
      <c r="Y31" s="325"/>
      <c r="Z31" s="325"/>
      <c r="AA31" s="325"/>
      <c r="AB31" s="325"/>
      <c r="AC31" s="345"/>
      <c r="AD31" s="346"/>
      <c r="AE31" s="347"/>
      <c r="AF31" s="347"/>
      <c r="AG31" s="347"/>
      <c r="AH31" s="347"/>
      <c r="AI31" s="347"/>
      <c r="AJ31" s="347"/>
      <c r="AK31" s="347"/>
      <c r="AL31" s="347"/>
      <c r="AM31" s="347"/>
      <c r="AN31" s="347"/>
      <c r="AO31" s="347"/>
      <c r="AP31" s="347"/>
      <c r="AQ31" s="347"/>
      <c r="AR31" s="347"/>
      <c r="AS31" s="347"/>
      <c r="AT31" s="347"/>
      <c r="AU31" s="347"/>
      <c r="AV31" s="347"/>
      <c r="AW31" s="347"/>
      <c r="AX31" s="347"/>
      <c r="AY31" s="347"/>
      <c r="AZ31" s="347"/>
      <c r="BA31" s="347"/>
      <c r="BB31" s="347"/>
      <c r="BC31" s="347"/>
      <c r="BD31" s="347"/>
      <c r="BE31" s="347"/>
      <c r="BF31" s="347"/>
      <c r="BG31" s="347"/>
      <c r="BH31" s="347"/>
      <c r="BI31" s="347"/>
      <c r="BJ31" s="347"/>
      <c r="BK31" s="347"/>
      <c r="BL31" s="347"/>
      <c r="BM31" s="347"/>
      <c r="BN31" s="347"/>
      <c r="BO31" s="347"/>
      <c r="BP31" s="347"/>
      <c r="BQ31" s="347"/>
      <c r="BR31" s="347"/>
      <c r="BS31" s="347"/>
      <c r="BT31" s="347"/>
      <c r="BU31" s="347"/>
      <c r="BV31" s="347"/>
      <c r="BW31" s="347"/>
      <c r="BX31" s="347"/>
      <c r="BY31" s="347"/>
      <c r="BZ31" s="347"/>
      <c r="CA31" s="347"/>
      <c r="CB31" s="347"/>
      <c r="CC31" s="347"/>
      <c r="CD31" s="347"/>
      <c r="CE31" s="347"/>
      <c r="CF31" s="347"/>
      <c r="CG31" s="347"/>
      <c r="CH31" s="347"/>
      <c r="CI31" s="347"/>
      <c r="CJ31" s="347"/>
      <c r="CK31" s="347"/>
      <c r="CL31" s="347"/>
      <c r="CM31" s="347"/>
      <c r="CN31" s="347"/>
      <c r="CO31" s="347"/>
      <c r="CP31" s="347"/>
      <c r="CQ31" s="347"/>
      <c r="CR31" s="347"/>
      <c r="CS31" s="347"/>
      <c r="CT31" s="347"/>
      <c r="CU31" s="347"/>
      <c r="CV31" s="347"/>
      <c r="CW31" s="347"/>
      <c r="CX31" s="347"/>
      <c r="CY31" s="347"/>
      <c r="CZ31" s="347"/>
      <c r="DA31" s="347"/>
      <c r="DB31" s="347"/>
      <c r="DC31" s="347"/>
      <c r="DD31" s="347"/>
      <c r="DE31" s="347"/>
      <c r="DF31" s="347"/>
      <c r="DG31" s="347"/>
      <c r="DH31" s="347"/>
      <c r="DI31" s="347"/>
      <c r="DJ31" s="347"/>
      <c r="DK31" s="347"/>
      <c r="DL31" s="347"/>
      <c r="DM31" s="347"/>
      <c r="DN31" s="347"/>
    </row>
    <row r="32" spans="1:118" s="334" customFormat="1" x14ac:dyDescent="0.3">
      <c r="A32" s="335" t="s">
        <v>420</v>
      </c>
      <c r="B32" s="340" t="s">
        <v>0</v>
      </c>
      <c r="C32" s="341" t="s">
        <v>425</v>
      </c>
      <c r="D32" s="335" t="s">
        <v>421</v>
      </c>
      <c r="E32" s="342" t="s">
        <v>426</v>
      </c>
      <c r="F32" s="343">
        <v>76465.14</v>
      </c>
      <c r="G32" s="335" t="s">
        <v>143</v>
      </c>
      <c r="H32" s="335" t="s">
        <v>406</v>
      </c>
      <c r="I32" s="335"/>
      <c r="J32" s="335"/>
      <c r="K32" s="324"/>
      <c r="L32" s="324">
        <v>43890</v>
      </c>
      <c r="M32" s="327"/>
      <c r="N32" s="375" t="s">
        <v>613</v>
      </c>
      <c r="O32" s="337" t="s">
        <v>427</v>
      </c>
      <c r="P32" s="337" t="s">
        <v>342</v>
      </c>
      <c r="Q32" s="339"/>
      <c r="R32" s="344"/>
      <c r="S32" s="325"/>
      <c r="T32" s="332"/>
      <c r="U32" s="325"/>
      <c r="V32" s="325"/>
      <c r="W32" s="325"/>
      <c r="X32" s="325"/>
      <c r="Y32" s="325"/>
      <c r="Z32" s="325"/>
      <c r="AA32" s="325"/>
      <c r="AB32" s="325"/>
      <c r="AC32" s="345"/>
      <c r="AD32" s="346"/>
      <c r="AE32" s="347"/>
      <c r="AF32" s="347"/>
      <c r="AG32" s="347"/>
      <c r="AH32" s="347"/>
      <c r="AI32" s="347"/>
      <c r="AJ32" s="347"/>
      <c r="AK32" s="347"/>
      <c r="AL32" s="347"/>
      <c r="AM32" s="347"/>
      <c r="AN32" s="347"/>
      <c r="AO32" s="347"/>
      <c r="AP32" s="347"/>
      <c r="AQ32" s="347"/>
      <c r="AR32" s="347"/>
      <c r="AS32" s="347"/>
      <c r="AT32" s="347"/>
      <c r="AU32" s="347"/>
      <c r="AV32" s="347"/>
      <c r="AW32" s="347"/>
      <c r="AX32" s="347"/>
      <c r="AY32" s="347"/>
      <c r="AZ32" s="347"/>
      <c r="BA32" s="347"/>
      <c r="BB32" s="347"/>
      <c r="BC32" s="347"/>
      <c r="BD32" s="347"/>
      <c r="BE32" s="347"/>
      <c r="BF32" s="347"/>
      <c r="BG32" s="347"/>
      <c r="BH32" s="347"/>
      <c r="BI32" s="347"/>
      <c r="BJ32" s="347"/>
      <c r="BK32" s="347"/>
      <c r="BL32" s="347"/>
      <c r="BM32" s="347"/>
      <c r="BN32" s="347"/>
      <c r="BO32" s="347"/>
      <c r="BP32" s="347"/>
      <c r="BQ32" s="347"/>
      <c r="BR32" s="347"/>
      <c r="BS32" s="347"/>
      <c r="BT32" s="347"/>
      <c r="BU32" s="347"/>
      <c r="BV32" s="347"/>
      <c r="BW32" s="347"/>
      <c r="BX32" s="347"/>
      <c r="BY32" s="347"/>
      <c r="BZ32" s="347"/>
      <c r="CA32" s="347"/>
      <c r="CB32" s="347"/>
      <c r="CC32" s="347"/>
      <c r="CD32" s="347"/>
      <c r="CE32" s="347"/>
      <c r="CF32" s="347"/>
      <c r="CG32" s="347"/>
      <c r="CH32" s="347"/>
      <c r="CI32" s="347"/>
      <c r="CJ32" s="347"/>
      <c r="CK32" s="347"/>
      <c r="CL32" s="347"/>
      <c r="CM32" s="347"/>
      <c r="CN32" s="347"/>
      <c r="CO32" s="347"/>
      <c r="CP32" s="347"/>
      <c r="CQ32" s="347"/>
      <c r="CR32" s="347"/>
      <c r="CS32" s="347"/>
      <c r="CT32" s="347"/>
      <c r="CU32" s="347"/>
      <c r="CV32" s="347"/>
      <c r="CW32" s="347"/>
      <c r="CX32" s="347"/>
      <c r="CY32" s="347"/>
      <c r="CZ32" s="347"/>
      <c r="DA32" s="347"/>
      <c r="DB32" s="347"/>
      <c r="DC32" s="347"/>
      <c r="DD32" s="347"/>
      <c r="DE32" s="347"/>
      <c r="DF32" s="347"/>
      <c r="DG32" s="347"/>
      <c r="DH32" s="347"/>
      <c r="DI32" s="347"/>
      <c r="DJ32" s="347"/>
      <c r="DK32" s="347"/>
      <c r="DL32" s="347"/>
      <c r="DM32" s="347"/>
      <c r="DN32" s="347"/>
    </row>
    <row r="33" spans="1:118" s="334" customFormat="1" x14ac:dyDescent="0.3">
      <c r="A33" s="348" t="s">
        <v>420</v>
      </c>
      <c r="B33" s="340" t="s">
        <v>391</v>
      </c>
      <c r="C33" s="341" t="s">
        <v>428</v>
      </c>
      <c r="D33" s="348" t="s">
        <v>362</v>
      </c>
      <c r="E33" s="349">
        <v>508648.64</v>
      </c>
      <c r="F33" s="350">
        <v>483216.21</v>
      </c>
      <c r="G33" s="348" t="s">
        <v>143</v>
      </c>
      <c r="H33" s="348" t="s">
        <v>406</v>
      </c>
      <c r="I33" s="348"/>
      <c r="J33" s="348"/>
      <c r="K33" s="324">
        <v>43682</v>
      </c>
      <c r="L33" s="324">
        <v>43709</v>
      </c>
      <c r="M33" s="327"/>
      <c r="N33" s="375" t="s">
        <v>613</v>
      </c>
      <c r="O33" s="351">
        <v>0</v>
      </c>
      <c r="P33" s="351">
        <v>0</v>
      </c>
      <c r="Q33" s="328"/>
      <c r="R33" s="331"/>
      <c r="S33" s="325" t="s">
        <v>593</v>
      </c>
      <c r="T33" s="332"/>
      <c r="U33" s="325"/>
      <c r="V33" s="325"/>
      <c r="W33" s="325"/>
      <c r="X33" s="325"/>
      <c r="Y33" s="325"/>
      <c r="Z33" s="325"/>
      <c r="AA33" s="325"/>
      <c r="AB33" s="325"/>
      <c r="AC33" s="345"/>
      <c r="AD33" s="346"/>
      <c r="AE33" s="347"/>
      <c r="AF33" s="347"/>
      <c r="AG33" s="347"/>
      <c r="AH33" s="347"/>
      <c r="AI33" s="347"/>
      <c r="AJ33" s="347"/>
      <c r="AK33" s="347"/>
      <c r="AL33" s="347"/>
      <c r="AM33" s="347"/>
      <c r="AN33" s="347"/>
      <c r="AO33" s="347"/>
      <c r="AP33" s="347"/>
      <c r="AQ33" s="347"/>
      <c r="AR33" s="347"/>
      <c r="AS33" s="347"/>
      <c r="AT33" s="347"/>
      <c r="AU33" s="347"/>
      <c r="AV33" s="347"/>
      <c r="AW33" s="347"/>
      <c r="AX33" s="347"/>
      <c r="AY33" s="347"/>
      <c r="AZ33" s="347"/>
      <c r="BA33" s="347"/>
      <c r="BB33" s="347"/>
      <c r="BC33" s="347"/>
      <c r="BD33" s="347"/>
      <c r="BE33" s="347"/>
      <c r="BF33" s="347"/>
      <c r="BG33" s="347"/>
      <c r="BH33" s="347"/>
      <c r="BI33" s="347"/>
      <c r="BJ33" s="347"/>
      <c r="BK33" s="347"/>
      <c r="BL33" s="347"/>
      <c r="BM33" s="347"/>
      <c r="BN33" s="347"/>
      <c r="BO33" s="347"/>
      <c r="BP33" s="347"/>
      <c r="BQ33" s="347"/>
      <c r="BR33" s="347"/>
      <c r="BS33" s="347"/>
      <c r="BT33" s="347"/>
      <c r="BU33" s="347"/>
      <c r="BV33" s="347"/>
      <c r="BW33" s="347"/>
      <c r="BX33" s="347"/>
      <c r="BY33" s="347"/>
      <c r="BZ33" s="347"/>
      <c r="CA33" s="347"/>
      <c r="CB33" s="347"/>
      <c r="CC33" s="347"/>
      <c r="CD33" s="347"/>
      <c r="CE33" s="347"/>
      <c r="CF33" s="347"/>
      <c r="CG33" s="347"/>
      <c r="CH33" s="347"/>
      <c r="CI33" s="347"/>
      <c r="CJ33" s="347"/>
      <c r="CK33" s="347"/>
      <c r="CL33" s="347"/>
      <c r="CM33" s="347"/>
      <c r="CN33" s="347"/>
      <c r="CO33" s="347"/>
      <c r="CP33" s="347"/>
      <c r="CQ33" s="347"/>
      <c r="CR33" s="347"/>
      <c r="CS33" s="347"/>
      <c r="CT33" s="347"/>
      <c r="CU33" s="347"/>
      <c r="CV33" s="347"/>
      <c r="CW33" s="347"/>
      <c r="CX33" s="347"/>
      <c r="CY33" s="347"/>
      <c r="CZ33" s="347"/>
      <c r="DA33" s="347"/>
      <c r="DB33" s="347"/>
      <c r="DC33" s="347"/>
      <c r="DD33" s="347"/>
      <c r="DE33" s="347"/>
      <c r="DF33" s="347"/>
      <c r="DG33" s="347"/>
      <c r="DH33" s="347"/>
      <c r="DI33" s="347"/>
      <c r="DJ33" s="347"/>
      <c r="DK33" s="347"/>
      <c r="DL33" s="347"/>
      <c r="DM33" s="347"/>
      <c r="DN33" s="347"/>
    </row>
    <row r="34" spans="1:118" s="334" customFormat="1" x14ac:dyDescent="0.3">
      <c r="A34" s="348" t="s">
        <v>420</v>
      </c>
      <c r="B34" s="340" t="s">
        <v>391</v>
      </c>
      <c r="C34" s="341" t="s">
        <v>429</v>
      </c>
      <c r="D34" s="348" t="s">
        <v>362</v>
      </c>
      <c r="E34" s="349">
        <v>315382.36</v>
      </c>
      <c r="F34" s="350">
        <v>299613.24</v>
      </c>
      <c r="G34" s="348" t="s">
        <v>143</v>
      </c>
      <c r="H34" s="348" t="s">
        <v>406</v>
      </c>
      <c r="I34" s="348"/>
      <c r="J34" s="348"/>
      <c r="K34" s="324">
        <v>43696</v>
      </c>
      <c r="L34" s="324">
        <v>43723</v>
      </c>
      <c r="M34" s="327"/>
      <c r="N34" s="375" t="s">
        <v>613</v>
      </c>
      <c r="O34" s="351">
        <v>0</v>
      </c>
      <c r="P34" s="351">
        <v>0</v>
      </c>
      <c r="Q34" s="328"/>
      <c r="R34" s="331"/>
      <c r="S34" s="325" t="s">
        <v>593</v>
      </c>
      <c r="T34" s="332"/>
      <c r="U34" s="325"/>
      <c r="V34" s="325"/>
      <c r="W34" s="325"/>
      <c r="X34" s="325"/>
      <c r="Y34" s="325"/>
      <c r="Z34" s="325"/>
      <c r="AA34" s="325"/>
      <c r="AB34" s="325"/>
      <c r="AC34" s="345"/>
      <c r="AD34" s="346"/>
      <c r="AE34" s="347"/>
      <c r="AF34" s="347"/>
      <c r="AG34" s="347"/>
      <c r="AH34" s="347"/>
      <c r="AI34" s="347"/>
      <c r="AJ34" s="347"/>
      <c r="AK34" s="347"/>
      <c r="AL34" s="347"/>
      <c r="AM34" s="347"/>
      <c r="AN34" s="347"/>
      <c r="AO34" s="347"/>
      <c r="AP34" s="347"/>
      <c r="AQ34" s="347"/>
      <c r="AR34" s="347"/>
      <c r="AS34" s="347"/>
      <c r="AT34" s="347"/>
      <c r="AU34" s="347"/>
      <c r="AV34" s="347"/>
      <c r="AW34" s="347"/>
      <c r="AX34" s="347"/>
      <c r="AY34" s="347"/>
      <c r="AZ34" s="347"/>
      <c r="BA34" s="347"/>
      <c r="BB34" s="347"/>
      <c r="BC34" s="347"/>
      <c r="BD34" s="347"/>
      <c r="BE34" s="347"/>
      <c r="BF34" s="347"/>
      <c r="BG34" s="347"/>
      <c r="BH34" s="347"/>
      <c r="BI34" s="347"/>
      <c r="BJ34" s="347"/>
      <c r="BK34" s="347"/>
      <c r="BL34" s="347"/>
      <c r="BM34" s="347"/>
      <c r="BN34" s="347"/>
      <c r="BO34" s="347"/>
      <c r="BP34" s="347"/>
      <c r="BQ34" s="347"/>
      <c r="BR34" s="347"/>
      <c r="BS34" s="347"/>
      <c r="BT34" s="347"/>
      <c r="BU34" s="347"/>
      <c r="BV34" s="347"/>
      <c r="BW34" s="347"/>
      <c r="BX34" s="347"/>
      <c r="BY34" s="347"/>
      <c r="BZ34" s="347"/>
      <c r="CA34" s="347"/>
      <c r="CB34" s="347"/>
      <c r="CC34" s="347"/>
      <c r="CD34" s="347"/>
      <c r="CE34" s="347"/>
      <c r="CF34" s="347"/>
      <c r="CG34" s="347"/>
      <c r="CH34" s="347"/>
      <c r="CI34" s="347"/>
      <c r="CJ34" s="347"/>
      <c r="CK34" s="347"/>
      <c r="CL34" s="347"/>
      <c r="CM34" s="347"/>
      <c r="CN34" s="347"/>
      <c r="CO34" s="347"/>
      <c r="CP34" s="347"/>
      <c r="CQ34" s="347"/>
      <c r="CR34" s="347"/>
      <c r="CS34" s="347"/>
      <c r="CT34" s="347"/>
      <c r="CU34" s="347"/>
      <c r="CV34" s="347"/>
      <c r="CW34" s="347"/>
      <c r="CX34" s="347"/>
      <c r="CY34" s="347"/>
      <c r="CZ34" s="347"/>
      <c r="DA34" s="347"/>
      <c r="DB34" s="347"/>
      <c r="DC34" s="347"/>
      <c r="DD34" s="347"/>
      <c r="DE34" s="347"/>
      <c r="DF34" s="347"/>
      <c r="DG34" s="347"/>
      <c r="DH34" s="347"/>
      <c r="DI34" s="347"/>
      <c r="DJ34" s="347"/>
      <c r="DK34" s="347"/>
      <c r="DL34" s="347"/>
      <c r="DM34" s="347"/>
      <c r="DN34" s="347"/>
    </row>
    <row r="35" spans="1:118" s="334" customFormat="1" x14ac:dyDescent="0.3">
      <c r="A35" s="348" t="s">
        <v>420</v>
      </c>
      <c r="B35" s="340" t="s">
        <v>391</v>
      </c>
      <c r="C35" s="341" t="s">
        <v>430</v>
      </c>
      <c r="D35" s="348" t="s">
        <v>362</v>
      </c>
      <c r="E35" s="349">
        <v>596348.80000000005</v>
      </c>
      <c r="F35" s="350">
        <v>566531.36</v>
      </c>
      <c r="G35" s="348" t="s">
        <v>143</v>
      </c>
      <c r="H35" s="348" t="s">
        <v>406</v>
      </c>
      <c r="I35" s="348"/>
      <c r="J35" s="348"/>
      <c r="K35" s="324">
        <v>43696</v>
      </c>
      <c r="L35" s="324">
        <v>43730</v>
      </c>
      <c r="M35" s="327"/>
      <c r="N35" s="375" t="s">
        <v>613</v>
      </c>
      <c r="O35" s="351">
        <v>0</v>
      </c>
      <c r="P35" s="351">
        <v>0</v>
      </c>
      <c r="Q35" s="328"/>
      <c r="R35" s="331"/>
      <c r="S35" s="325" t="s">
        <v>593</v>
      </c>
      <c r="T35" s="332"/>
      <c r="U35" s="325"/>
      <c r="V35" s="325"/>
      <c r="W35" s="325"/>
      <c r="X35" s="325"/>
      <c r="Y35" s="325"/>
      <c r="Z35" s="325"/>
      <c r="AA35" s="325"/>
      <c r="AB35" s="325"/>
      <c r="AC35" s="345"/>
      <c r="AD35" s="346"/>
      <c r="AE35" s="347"/>
      <c r="AF35" s="347"/>
      <c r="AG35" s="347"/>
      <c r="AH35" s="347"/>
      <c r="AI35" s="347"/>
      <c r="AJ35" s="347"/>
      <c r="AK35" s="347"/>
      <c r="AL35" s="347"/>
      <c r="AM35" s="347"/>
      <c r="AN35" s="347"/>
      <c r="AO35" s="347"/>
      <c r="AP35" s="347"/>
      <c r="AQ35" s="347"/>
      <c r="AR35" s="347"/>
      <c r="AS35" s="347"/>
      <c r="AT35" s="347"/>
      <c r="AU35" s="347"/>
      <c r="AV35" s="347"/>
      <c r="AW35" s="347"/>
      <c r="AX35" s="347"/>
      <c r="AY35" s="347"/>
      <c r="AZ35" s="347"/>
      <c r="BA35" s="347"/>
      <c r="BB35" s="347"/>
      <c r="BC35" s="347"/>
      <c r="BD35" s="347"/>
      <c r="BE35" s="347"/>
      <c r="BF35" s="347"/>
      <c r="BG35" s="347"/>
      <c r="BH35" s="347"/>
      <c r="BI35" s="347"/>
      <c r="BJ35" s="347"/>
      <c r="BK35" s="347"/>
      <c r="BL35" s="347"/>
      <c r="BM35" s="347"/>
      <c r="BN35" s="347"/>
      <c r="BO35" s="347"/>
      <c r="BP35" s="347"/>
      <c r="BQ35" s="347"/>
      <c r="BR35" s="347"/>
      <c r="BS35" s="347"/>
      <c r="BT35" s="347"/>
      <c r="BU35" s="347"/>
      <c r="BV35" s="347"/>
      <c r="BW35" s="347"/>
      <c r="BX35" s="347"/>
      <c r="BY35" s="347"/>
      <c r="BZ35" s="347"/>
      <c r="CA35" s="347"/>
      <c r="CB35" s="347"/>
      <c r="CC35" s="347"/>
      <c r="CD35" s="347"/>
      <c r="CE35" s="347"/>
      <c r="CF35" s="347"/>
      <c r="CG35" s="347"/>
      <c r="CH35" s="347"/>
      <c r="CI35" s="347"/>
      <c r="CJ35" s="347"/>
      <c r="CK35" s="347"/>
      <c r="CL35" s="347"/>
      <c r="CM35" s="347"/>
      <c r="CN35" s="347"/>
      <c r="CO35" s="347"/>
      <c r="CP35" s="347"/>
      <c r="CQ35" s="347"/>
      <c r="CR35" s="347"/>
      <c r="CS35" s="347"/>
      <c r="CT35" s="347"/>
      <c r="CU35" s="347"/>
      <c r="CV35" s="347"/>
      <c r="CW35" s="347"/>
      <c r="CX35" s="347"/>
      <c r="CY35" s="347"/>
      <c r="CZ35" s="347"/>
      <c r="DA35" s="347"/>
      <c r="DB35" s="347"/>
      <c r="DC35" s="347"/>
      <c r="DD35" s="347"/>
      <c r="DE35" s="347"/>
      <c r="DF35" s="347"/>
      <c r="DG35" s="347"/>
      <c r="DH35" s="347"/>
      <c r="DI35" s="347"/>
      <c r="DJ35" s="347"/>
      <c r="DK35" s="347"/>
      <c r="DL35" s="347"/>
      <c r="DM35" s="347"/>
      <c r="DN35" s="347"/>
    </row>
    <row r="36" spans="1:118" s="334" customFormat="1" x14ac:dyDescent="0.3">
      <c r="A36" s="348" t="s">
        <v>420</v>
      </c>
      <c r="B36" s="340" t="s">
        <v>391</v>
      </c>
      <c r="C36" s="341" t="s">
        <v>431</v>
      </c>
      <c r="D36" s="348" t="s">
        <v>362</v>
      </c>
      <c r="E36" s="349">
        <v>1280072.51</v>
      </c>
      <c r="F36" s="350">
        <v>1216068.8799999999</v>
      </c>
      <c r="G36" s="348" t="s">
        <v>143</v>
      </c>
      <c r="H36" s="348" t="s">
        <v>406</v>
      </c>
      <c r="I36" s="348"/>
      <c r="J36" s="348"/>
      <c r="K36" s="324">
        <v>43668</v>
      </c>
      <c r="L36" s="324">
        <v>43716</v>
      </c>
      <c r="M36" s="327"/>
      <c r="N36" s="375" t="s">
        <v>613</v>
      </c>
      <c r="O36" s="351">
        <v>0</v>
      </c>
      <c r="P36" s="351">
        <v>0</v>
      </c>
      <c r="Q36" s="328"/>
      <c r="R36" s="331"/>
      <c r="S36" s="325" t="s">
        <v>593</v>
      </c>
      <c r="T36" s="332"/>
      <c r="U36" s="325"/>
      <c r="V36" s="325"/>
      <c r="W36" s="325"/>
      <c r="X36" s="325"/>
      <c r="Y36" s="325"/>
      <c r="Z36" s="325"/>
      <c r="AA36" s="325"/>
      <c r="AB36" s="325"/>
      <c r="AC36" s="345"/>
      <c r="AD36" s="346"/>
      <c r="AE36" s="347"/>
      <c r="AF36" s="347"/>
      <c r="AG36" s="347"/>
      <c r="AH36" s="347"/>
      <c r="AI36" s="347"/>
      <c r="AJ36" s="347"/>
      <c r="AK36" s="347"/>
      <c r="AL36" s="347"/>
      <c r="AM36" s="347"/>
      <c r="AN36" s="347"/>
      <c r="AO36" s="347"/>
      <c r="AP36" s="347"/>
      <c r="AQ36" s="347"/>
      <c r="AR36" s="347"/>
      <c r="AS36" s="347"/>
      <c r="AT36" s="347"/>
      <c r="AU36" s="347"/>
      <c r="AV36" s="347"/>
      <c r="AW36" s="347"/>
      <c r="AX36" s="347"/>
      <c r="AY36" s="347"/>
      <c r="AZ36" s="347"/>
      <c r="BA36" s="347"/>
      <c r="BB36" s="347"/>
      <c r="BC36" s="347"/>
      <c r="BD36" s="347"/>
      <c r="BE36" s="347"/>
      <c r="BF36" s="347"/>
      <c r="BG36" s="347"/>
      <c r="BH36" s="347"/>
      <c r="BI36" s="347"/>
      <c r="BJ36" s="347"/>
      <c r="BK36" s="347"/>
      <c r="BL36" s="347"/>
      <c r="BM36" s="347"/>
      <c r="BN36" s="347"/>
      <c r="BO36" s="347"/>
      <c r="BP36" s="347"/>
      <c r="BQ36" s="347"/>
      <c r="BR36" s="347"/>
      <c r="BS36" s="347"/>
      <c r="BT36" s="347"/>
      <c r="BU36" s="347"/>
      <c r="BV36" s="347"/>
      <c r="BW36" s="347"/>
      <c r="BX36" s="347"/>
      <c r="BY36" s="347"/>
      <c r="BZ36" s="347"/>
      <c r="CA36" s="347"/>
      <c r="CB36" s="347"/>
      <c r="CC36" s="347"/>
      <c r="CD36" s="347"/>
      <c r="CE36" s="347"/>
      <c r="CF36" s="347"/>
      <c r="CG36" s="347"/>
      <c r="CH36" s="347"/>
      <c r="CI36" s="347"/>
      <c r="CJ36" s="347"/>
      <c r="CK36" s="347"/>
      <c r="CL36" s="347"/>
      <c r="CM36" s="347"/>
      <c r="CN36" s="347"/>
      <c r="CO36" s="347"/>
      <c r="CP36" s="347"/>
      <c r="CQ36" s="347"/>
      <c r="CR36" s="347"/>
      <c r="CS36" s="347"/>
      <c r="CT36" s="347"/>
      <c r="CU36" s="347"/>
      <c r="CV36" s="347"/>
      <c r="CW36" s="347"/>
      <c r="CX36" s="347"/>
      <c r="CY36" s="347"/>
      <c r="CZ36" s="347"/>
      <c r="DA36" s="347"/>
      <c r="DB36" s="347"/>
      <c r="DC36" s="347"/>
      <c r="DD36" s="347"/>
      <c r="DE36" s="347"/>
      <c r="DF36" s="347"/>
      <c r="DG36" s="347"/>
      <c r="DH36" s="347"/>
      <c r="DI36" s="347"/>
      <c r="DJ36" s="347"/>
      <c r="DK36" s="347"/>
      <c r="DL36" s="347"/>
      <c r="DM36" s="347"/>
      <c r="DN36" s="347"/>
    </row>
    <row r="37" spans="1:118" s="334" customFormat="1" x14ac:dyDescent="0.3">
      <c r="A37" s="348" t="s">
        <v>420</v>
      </c>
      <c r="B37" s="340" t="s">
        <v>391</v>
      </c>
      <c r="C37" s="341" t="s">
        <v>432</v>
      </c>
      <c r="D37" s="348" t="s">
        <v>362</v>
      </c>
      <c r="E37" s="349">
        <v>589956.05000000005</v>
      </c>
      <c r="F37" s="350">
        <v>275458.25</v>
      </c>
      <c r="G37" s="348" t="s">
        <v>143</v>
      </c>
      <c r="H37" s="348" t="s">
        <v>406</v>
      </c>
      <c r="I37" s="348"/>
      <c r="J37" s="348"/>
      <c r="K37" s="324">
        <v>43696</v>
      </c>
      <c r="L37" s="324">
        <v>43730</v>
      </c>
      <c r="M37" s="327"/>
      <c r="N37" s="375" t="s">
        <v>613</v>
      </c>
      <c r="O37" s="351">
        <v>0</v>
      </c>
      <c r="P37" s="351">
        <v>0</v>
      </c>
      <c r="Q37" s="328"/>
      <c r="R37" s="331"/>
      <c r="S37" s="325" t="s">
        <v>593</v>
      </c>
      <c r="T37" s="332"/>
      <c r="U37" s="325"/>
      <c r="V37" s="325"/>
      <c r="W37" s="325"/>
      <c r="X37" s="325"/>
      <c r="Y37" s="325"/>
      <c r="Z37" s="325"/>
      <c r="AA37" s="325"/>
      <c r="AB37" s="325"/>
      <c r="AC37" s="345"/>
      <c r="AD37" s="346"/>
      <c r="AE37" s="347"/>
      <c r="AF37" s="347"/>
      <c r="AG37" s="347"/>
      <c r="AH37" s="347"/>
      <c r="AI37" s="347"/>
      <c r="AJ37" s="347"/>
      <c r="AK37" s="347"/>
      <c r="AL37" s="347"/>
      <c r="AM37" s="347"/>
      <c r="AN37" s="347"/>
      <c r="AO37" s="347"/>
      <c r="AP37" s="347"/>
      <c r="AQ37" s="347"/>
      <c r="AR37" s="347"/>
      <c r="AS37" s="347"/>
      <c r="AT37" s="347"/>
      <c r="AU37" s="347"/>
      <c r="AV37" s="347"/>
      <c r="AW37" s="347"/>
      <c r="AX37" s="347"/>
      <c r="AY37" s="347"/>
      <c r="AZ37" s="347"/>
      <c r="BA37" s="347"/>
      <c r="BB37" s="347"/>
      <c r="BC37" s="347"/>
      <c r="BD37" s="347"/>
      <c r="BE37" s="347"/>
      <c r="BF37" s="347"/>
      <c r="BG37" s="347"/>
      <c r="BH37" s="347"/>
      <c r="BI37" s="347"/>
      <c r="BJ37" s="347"/>
      <c r="BK37" s="347"/>
      <c r="BL37" s="347"/>
      <c r="BM37" s="347"/>
      <c r="BN37" s="347"/>
      <c r="BO37" s="347"/>
      <c r="BP37" s="347"/>
      <c r="BQ37" s="347"/>
      <c r="BR37" s="347"/>
      <c r="BS37" s="347"/>
      <c r="BT37" s="347"/>
      <c r="BU37" s="347"/>
      <c r="BV37" s="347"/>
      <c r="BW37" s="347"/>
      <c r="BX37" s="347"/>
      <c r="BY37" s="347"/>
      <c r="BZ37" s="347"/>
      <c r="CA37" s="347"/>
      <c r="CB37" s="347"/>
      <c r="CC37" s="347"/>
      <c r="CD37" s="347"/>
      <c r="CE37" s="347"/>
      <c r="CF37" s="347"/>
      <c r="CG37" s="347"/>
      <c r="CH37" s="347"/>
      <c r="CI37" s="347"/>
      <c r="CJ37" s="347"/>
      <c r="CK37" s="347"/>
      <c r="CL37" s="347"/>
      <c r="CM37" s="347"/>
      <c r="CN37" s="347"/>
      <c r="CO37" s="347"/>
      <c r="CP37" s="347"/>
      <c r="CQ37" s="347"/>
      <c r="CR37" s="347"/>
      <c r="CS37" s="347"/>
      <c r="CT37" s="347"/>
      <c r="CU37" s="347"/>
      <c r="CV37" s="347"/>
      <c r="CW37" s="347"/>
      <c r="CX37" s="347"/>
      <c r="CY37" s="347"/>
      <c r="CZ37" s="347"/>
      <c r="DA37" s="347"/>
      <c r="DB37" s="347"/>
      <c r="DC37" s="347"/>
      <c r="DD37" s="347"/>
      <c r="DE37" s="347"/>
      <c r="DF37" s="347"/>
      <c r="DG37" s="347"/>
      <c r="DH37" s="347"/>
      <c r="DI37" s="347"/>
      <c r="DJ37" s="347"/>
      <c r="DK37" s="347"/>
      <c r="DL37" s="347"/>
      <c r="DM37" s="347"/>
      <c r="DN37" s="347"/>
    </row>
    <row r="38" spans="1:118" s="334" customFormat="1" x14ac:dyDescent="0.3">
      <c r="A38" s="348" t="s">
        <v>420</v>
      </c>
      <c r="B38" s="340" t="s">
        <v>391</v>
      </c>
      <c r="C38" s="341" t="s">
        <v>434</v>
      </c>
      <c r="D38" s="348" t="s">
        <v>362</v>
      </c>
      <c r="E38" s="349">
        <v>425397.36</v>
      </c>
      <c r="F38" s="350">
        <v>404127.49</v>
      </c>
      <c r="G38" s="348" t="s">
        <v>143</v>
      </c>
      <c r="H38" s="348" t="s">
        <v>406</v>
      </c>
      <c r="I38" s="348"/>
      <c r="J38" s="348"/>
      <c r="K38" s="324">
        <v>43696</v>
      </c>
      <c r="L38" s="324">
        <v>43730</v>
      </c>
      <c r="M38" s="327"/>
      <c r="N38" s="375" t="s">
        <v>613</v>
      </c>
      <c r="O38" s="351">
        <v>0</v>
      </c>
      <c r="P38" s="351">
        <v>0</v>
      </c>
      <c r="Q38" s="329"/>
      <c r="R38" s="338"/>
      <c r="S38" s="325" t="s">
        <v>593</v>
      </c>
      <c r="T38" s="332"/>
      <c r="U38" s="325"/>
      <c r="V38" s="325"/>
      <c r="W38" s="325"/>
      <c r="X38" s="325"/>
      <c r="Y38" s="325"/>
      <c r="Z38" s="325"/>
      <c r="AA38" s="325"/>
      <c r="AB38" s="325"/>
      <c r="AC38" s="345"/>
      <c r="AD38" s="346"/>
      <c r="AE38" s="347"/>
      <c r="AF38" s="347"/>
      <c r="AG38" s="347"/>
      <c r="AH38" s="347"/>
      <c r="AI38" s="347"/>
      <c r="AJ38" s="347"/>
      <c r="AK38" s="347"/>
      <c r="AL38" s="347"/>
      <c r="AM38" s="347"/>
      <c r="AN38" s="347"/>
      <c r="AO38" s="347"/>
      <c r="AP38" s="347"/>
      <c r="AQ38" s="347"/>
      <c r="AR38" s="347"/>
      <c r="AS38" s="347"/>
      <c r="AT38" s="347"/>
      <c r="AU38" s="347"/>
      <c r="AV38" s="347"/>
      <c r="AW38" s="347"/>
      <c r="AX38" s="347"/>
      <c r="AY38" s="347"/>
      <c r="AZ38" s="347"/>
      <c r="BA38" s="347"/>
      <c r="BB38" s="347"/>
      <c r="BC38" s="347"/>
      <c r="BD38" s="347"/>
      <c r="BE38" s="347"/>
      <c r="BF38" s="347"/>
      <c r="BG38" s="347"/>
      <c r="BH38" s="347"/>
      <c r="BI38" s="347"/>
      <c r="BJ38" s="347"/>
      <c r="BK38" s="347"/>
      <c r="BL38" s="347"/>
      <c r="BM38" s="347"/>
      <c r="BN38" s="347"/>
      <c r="BO38" s="347"/>
      <c r="BP38" s="347"/>
      <c r="BQ38" s="347"/>
      <c r="BR38" s="347"/>
      <c r="BS38" s="347"/>
      <c r="BT38" s="347"/>
      <c r="BU38" s="347"/>
      <c r="BV38" s="347"/>
      <c r="BW38" s="347"/>
      <c r="BX38" s="347"/>
      <c r="BY38" s="347"/>
      <c r="BZ38" s="347"/>
      <c r="CA38" s="347"/>
      <c r="CB38" s="347"/>
      <c r="CC38" s="347"/>
      <c r="CD38" s="347"/>
      <c r="CE38" s="347"/>
      <c r="CF38" s="347"/>
      <c r="CG38" s="347"/>
      <c r="CH38" s="347"/>
      <c r="CI38" s="347"/>
      <c r="CJ38" s="347"/>
      <c r="CK38" s="347"/>
      <c r="CL38" s="347"/>
      <c r="CM38" s="347"/>
      <c r="CN38" s="347"/>
      <c r="CO38" s="347"/>
      <c r="CP38" s="347"/>
      <c r="CQ38" s="347"/>
      <c r="CR38" s="347"/>
      <c r="CS38" s="347"/>
      <c r="CT38" s="347"/>
      <c r="CU38" s="347"/>
      <c r="CV38" s="347"/>
      <c r="CW38" s="347"/>
      <c r="CX38" s="347"/>
      <c r="CY38" s="347"/>
      <c r="CZ38" s="347"/>
      <c r="DA38" s="347"/>
      <c r="DB38" s="347"/>
      <c r="DC38" s="347"/>
      <c r="DD38" s="347"/>
      <c r="DE38" s="347"/>
      <c r="DF38" s="347"/>
      <c r="DG38" s="347"/>
      <c r="DH38" s="347"/>
      <c r="DI38" s="347"/>
      <c r="DJ38" s="347"/>
      <c r="DK38" s="347"/>
      <c r="DL38" s="347"/>
      <c r="DM38" s="347"/>
      <c r="DN38" s="347"/>
    </row>
    <row r="39" spans="1:118" s="334" customFormat="1" x14ac:dyDescent="0.3">
      <c r="A39" s="335" t="s">
        <v>420</v>
      </c>
      <c r="B39" s="340" t="s">
        <v>0</v>
      </c>
      <c r="C39" s="352" t="s">
        <v>436</v>
      </c>
      <c r="D39" s="348" t="s">
        <v>362</v>
      </c>
      <c r="E39" s="342">
        <v>2613902.9500000002</v>
      </c>
      <c r="F39" s="343">
        <v>2483207.7999999998</v>
      </c>
      <c r="G39" s="335" t="s">
        <v>143</v>
      </c>
      <c r="H39" s="335" t="s">
        <v>406</v>
      </c>
      <c r="I39" s="335"/>
      <c r="J39" s="335"/>
      <c r="K39" s="324">
        <v>43682</v>
      </c>
      <c r="L39" s="324">
        <v>43730</v>
      </c>
      <c r="M39" s="327"/>
      <c r="N39" s="375" t="s">
        <v>613</v>
      </c>
      <c r="O39" s="337">
        <v>0</v>
      </c>
      <c r="P39" s="337">
        <v>0</v>
      </c>
      <c r="Q39" s="329"/>
      <c r="R39" s="338"/>
      <c r="S39" s="329" t="s">
        <v>593</v>
      </c>
      <c r="T39" s="332"/>
      <c r="U39" s="325"/>
      <c r="V39" s="325"/>
      <c r="W39" s="325"/>
      <c r="X39" s="325"/>
      <c r="Y39" s="325"/>
      <c r="Z39" s="325"/>
      <c r="AA39" s="325"/>
      <c r="AB39" s="325"/>
      <c r="AC39" s="345"/>
      <c r="AD39" s="346"/>
      <c r="AE39" s="347"/>
      <c r="AF39" s="347"/>
      <c r="AG39" s="347"/>
      <c r="AH39" s="347"/>
      <c r="AI39" s="347"/>
      <c r="AJ39" s="347"/>
      <c r="AK39" s="347"/>
      <c r="AL39" s="347"/>
      <c r="AM39" s="347"/>
      <c r="AN39" s="347"/>
      <c r="AO39" s="347"/>
      <c r="AP39" s="347"/>
      <c r="AQ39" s="347"/>
      <c r="AR39" s="347"/>
      <c r="AS39" s="347"/>
      <c r="AT39" s="347"/>
      <c r="AU39" s="347"/>
      <c r="AV39" s="347"/>
      <c r="AW39" s="347"/>
      <c r="AX39" s="347"/>
      <c r="AY39" s="347"/>
      <c r="AZ39" s="347"/>
      <c r="BA39" s="347"/>
      <c r="BB39" s="347"/>
      <c r="BC39" s="347"/>
      <c r="BD39" s="347"/>
      <c r="BE39" s="347"/>
      <c r="BF39" s="347"/>
      <c r="BG39" s="347"/>
      <c r="BH39" s="347"/>
      <c r="BI39" s="347"/>
      <c r="BJ39" s="347"/>
      <c r="BK39" s="347"/>
      <c r="BL39" s="347"/>
      <c r="BM39" s="347"/>
      <c r="BN39" s="347"/>
      <c r="BO39" s="347"/>
      <c r="BP39" s="347"/>
      <c r="BQ39" s="347"/>
      <c r="BR39" s="347"/>
      <c r="BS39" s="347"/>
      <c r="BT39" s="347"/>
      <c r="BU39" s="347"/>
      <c r="BV39" s="347"/>
      <c r="BW39" s="347"/>
      <c r="BX39" s="347"/>
      <c r="BY39" s="347"/>
      <c r="BZ39" s="347"/>
      <c r="CA39" s="347"/>
      <c r="CB39" s="347"/>
      <c r="CC39" s="347"/>
      <c r="CD39" s="347"/>
      <c r="CE39" s="347"/>
      <c r="CF39" s="347"/>
      <c r="CG39" s="347"/>
      <c r="CH39" s="347"/>
      <c r="CI39" s="347"/>
      <c r="CJ39" s="347"/>
      <c r="CK39" s="347"/>
      <c r="CL39" s="347"/>
      <c r="CM39" s="347"/>
      <c r="CN39" s="347"/>
      <c r="CO39" s="347"/>
      <c r="CP39" s="347"/>
      <c r="CQ39" s="347"/>
      <c r="CR39" s="347"/>
      <c r="CS39" s="347"/>
      <c r="CT39" s="347"/>
      <c r="CU39" s="347"/>
      <c r="CV39" s="347"/>
      <c r="CW39" s="347"/>
      <c r="CX39" s="347"/>
      <c r="CY39" s="347"/>
      <c r="CZ39" s="347"/>
      <c r="DA39" s="347"/>
      <c r="DB39" s="347"/>
      <c r="DC39" s="347"/>
      <c r="DD39" s="347"/>
      <c r="DE39" s="347"/>
      <c r="DF39" s="347"/>
      <c r="DG39" s="347"/>
      <c r="DH39" s="347"/>
      <c r="DI39" s="347"/>
      <c r="DJ39" s="347"/>
      <c r="DK39" s="347"/>
      <c r="DL39" s="347"/>
      <c r="DM39" s="347"/>
      <c r="DN39" s="347"/>
    </row>
    <row r="40" spans="1:118" s="334" customFormat="1" x14ac:dyDescent="0.3">
      <c r="A40" s="335" t="s">
        <v>420</v>
      </c>
      <c r="B40" s="340" t="s">
        <v>0</v>
      </c>
      <c r="C40" s="341" t="s">
        <v>437</v>
      </c>
      <c r="D40" s="335" t="s">
        <v>421</v>
      </c>
      <c r="E40" s="342">
        <v>993965.28</v>
      </c>
      <c r="F40" s="343">
        <v>944267.02</v>
      </c>
      <c r="G40" s="335" t="s">
        <v>143</v>
      </c>
      <c r="H40" s="335" t="s">
        <v>406</v>
      </c>
      <c r="I40" s="335"/>
      <c r="J40" s="335"/>
      <c r="K40" s="324">
        <v>43731</v>
      </c>
      <c r="L40" s="324">
        <v>43779</v>
      </c>
      <c r="M40" s="327"/>
      <c r="N40" s="375" t="s">
        <v>613</v>
      </c>
      <c r="O40" s="337" t="s">
        <v>438</v>
      </c>
      <c r="P40" s="337" t="s">
        <v>522</v>
      </c>
      <c r="Q40" s="329"/>
      <c r="R40" s="338"/>
      <c r="S40" s="325"/>
      <c r="T40" s="332"/>
      <c r="U40" s="325"/>
      <c r="V40" s="325"/>
      <c r="W40" s="325"/>
      <c r="X40" s="325"/>
      <c r="Y40" s="325"/>
      <c r="Z40" s="325"/>
      <c r="AA40" s="325"/>
      <c r="AB40" s="325"/>
      <c r="AC40" s="345"/>
      <c r="AD40" s="346"/>
      <c r="AE40" s="347"/>
      <c r="AF40" s="347"/>
      <c r="AG40" s="347"/>
      <c r="AH40" s="347"/>
      <c r="AI40" s="347"/>
      <c r="AJ40" s="347"/>
      <c r="AK40" s="347"/>
      <c r="AL40" s="347"/>
      <c r="AM40" s="347"/>
      <c r="AN40" s="347"/>
      <c r="AO40" s="347"/>
      <c r="AP40" s="347"/>
      <c r="AQ40" s="347"/>
      <c r="AR40" s="347"/>
      <c r="AS40" s="347"/>
      <c r="AT40" s="347"/>
      <c r="AU40" s="347"/>
      <c r="AV40" s="347"/>
      <c r="AW40" s="347"/>
      <c r="AX40" s="347"/>
      <c r="AY40" s="347"/>
      <c r="AZ40" s="347"/>
      <c r="BA40" s="347"/>
      <c r="BB40" s="347"/>
      <c r="BC40" s="347"/>
      <c r="BD40" s="347"/>
      <c r="BE40" s="347"/>
      <c r="BF40" s="347"/>
      <c r="BG40" s="347"/>
      <c r="BH40" s="347"/>
      <c r="BI40" s="347"/>
      <c r="BJ40" s="347"/>
      <c r="BK40" s="347"/>
      <c r="BL40" s="347"/>
      <c r="BM40" s="347"/>
      <c r="BN40" s="347"/>
      <c r="BO40" s="347"/>
      <c r="BP40" s="347"/>
      <c r="BQ40" s="347"/>
      <c r="BR40" s="347"/>
      <c r="BS40" s="347"/>
      <c r="BT40" s="347"/>
      <c r="BU40" s="347"/>
      <c r="BV40" s="347"/>
      <c r="BW40" s="347"/>
      <c r="BX40" s="347"/>
      <c r="BY40" s="347"/>
      <c r="BZ40" s="347"/>
      <c r="CA40" s="347"/>
      <c r="CB40" s="347"/>
      <c r="CC40" s="347"/>
      <c r="CD40" s="347"/>
      <c r="CE40" s="347"/>
      <c r="CF40" s="347"/>
      <c r="CG40" s="347"/>
      <c r="CH40" s="347"/>
      <c r="CI40" s="347"/>
      <c r="CJ40" s="347"/>
      <c r="CK40" s="347"/>
      <c r="CL40" s="347"/>
      <c r="CM40" s="347"/>
      <c r="CN40" s="347"/>
      <c r="CO40" s="347"/>
      <c r="CP40" s="347"/>
      <c r="CQ40" s="347"/>
      <c r="CR40" s="347"/>
      <c r="CS40" s="347"/>
      <c r="CT40" s="347"/>
      <c r="CU40" s="347"/>
      <c r="CV40" s="347"/>
      <c r="CW40" s="347"/>
      <c r="CX40" s="347"/>
      <c r="CY40" s="347"/>
      <c r="CZ40" s="347"/>
      <c r="DA40" s="347"/>
      <c r="DB40" s="347"/>
      <c r="DC40" s="347"/>
      <c r="DD40" s="347"/>
      <c r="DE40" s="347"/>
      <c r="DF40" s="347"/>
      <c r="DG40" s="347"/>
      <c r="DH40" s="347"/>
      <c r="DI40" s="347"/>
      <c r="DJ40" s="347"/>
      <c r="DK40" s="347"/>
      <c r="DL40" s="347"/>
      <c r="DM40" s="347"/>
      <c r="DN40" s="347"/>
    </row>
    <row r="41" spans="1:118" s="334" customFormat="1" x14ac:dyDescent="0.3">
      <c r="A41" s="335" t="s">
        <v>420</v>
      </c>
      <c r="B41" s="340" t="s">
        <v>0</v>
      </c>
      <c r="C41" s="352" t="s">
        <v>439</v>
      </c>
      <c r="D41" s="335" t="s">
        <v>421</v>
      </c>
      <c r="E41" s="342">
        <v>164631.64000000001</v>
      </c>
      <c r="F41" s="343">
        <v>156400.06</v>
      </c>
      <c r="G41" s="335" t="s">
        <v>143</v>
      </c>
      <c r="H41" s="335" t="s">
        <v>406</v>
      </c>
      <c r="I41" s="335"/>
      <c r="J41" s="335"/>
      <c r="K41" s="324"/>
      <c r="L41" s="324">
        <v>43890</v>
      </c>
      <c r="M41" s="327"/>
      <c r="N41" s="375" t="s">
        <v>613</v>
      </c>
      <c r="O41" s="335" t="s">
        <v>440</v>
      </c>
      <c r="P41" s="335" t="s">
        <v>523</v>
      </c>
      <c r="Q41" s="328"/>
      <c r="R41" s="331"/>
      <c r="S41" s="325"/>
      <c r="T41" s="332"/>
      <c r="U41" s="325"/>
      <c r="V41" s="325"/>
      <c r="W41" s="325"/>
      <c r="X41" s="325"/>
      <c r="Y41" s="325"/>
      <c r="Z41" s="325"/>
      <c r="AA41" s="325"/>
      <c r="AB41" s="325"/>
      <c r="AC41" s="345"/>
      <c r="AD41" s="346"/>
      <c r="AE41" s="347"/>
      <c r="AF41" s="347"/>
      <c r="AG41" s="347"/>
      <c r="AH41" s="347"/>
      <c r="AI41" s="347"/>
      <c r="AJ41" s="347"/>
      <c r="AK41" s="347"/>
      <c r="AL41" s="347"/>
      <c r="AM41" s="347"/>
      <c r="AN41" s="347"/>
      <c r="AO41" s="347"/>
      <c r="AP41" s="347"/>
      <c r="AQ41" s="347"/>
      <c r="AR41" s="347"/>
      <c r="AS41" s="347"/>
      <c r="AT41" s="347"/>
      <c r="AU41" s="347"/>
      <c r="AV41" s="347"/>
      <c r="AW41" s="347"/>
      <c r="AX41" s="347"/>
      <c r="AY41" s="347"/>
      <c r="AZ41" s="347"/>
      <c r="BA41" s="347"/>
      <c r="BB41" s="347"/>
      <c r="BC41" s="347"/>
      <c r="BD41" s="347"/>
      <c r="BE41" s="347"/>
      <c r="BF41" s="347"/>
      <c r="BG41" s="347"/>
      <c r="BH41" s="347"/>
      <c r="BI41" s="347"/>
      <c r="BJ41" s="347"/>
      <c r="BK41" s="347"/>
      <c r="BL41" s="347"/>
      <c r="BM41" s="347"/>
      <c r="BN41" s="347"/>
      <c r="BO41" s="347"/>
      <c r="BP41" s="347"/>
      <c r="BQ41" s="347"/>
      <c r="BR41" s="347"/>
      <c r="BS41" s="347"/>
      <c r="BT41" s="347"/>
      <c r="BU41" s="347"/>
      <c r="BV41" s="347"/>
      <c r="BW41" s="347"/>
      <c r="BX41" s="347"/>
      <c r="BY41" s="347"/>
      <c r="BZ41" s="347"/>
      <c r="CA41" s="347"/>
      <c r="CB41" s="347"/>
      <c r="CC41" s="347"/>
      <c r="CD41" s="347"/>
      <c r="CE41" s="347"/>
      <c r="CF41" s="347"/>
      <c r="CG41" s="347"/>
      <c r="CH41" s="347"/>
      <c r="CI41" s="347"/>
      <c r="CJ41" s="347"/>
      <c r="CK41" s="347"/>
      <c r="CL41" s="347"/>
      <c r="CM41" s="347"/>
      <c r="CN41" s="347"/>
      <c r="CO41" s="347"/>
      <c r="CP41" s="347"/>
      <c r="CQ41" s="347"/>
      <c r="CR41" s="347"/>
      <c r="CS41" s="347"/>
      <c r="CT41" s="347"/>
      <c r="CU41" s="347"/>
      <c r="CV41" s="347"/>
      <c r="CW41" s="347"/>
      <c r="CX41" s="347"/>
      <c r="CY41" s="347"/>
      <c r="CZ41" s="347"/>
      <c r="DA41" s="347"/>
      <c r="DB41" s="347"/>
      <c r="DC41" s="347"/>
      <c r="DD41" s="347"/>
      <c r="DE41" s="347"/>
      <c r="DF41" s="347"/>
      <c r="DG41" s="347"/>
      <c r="DH41" s="347"/>
      <c r="DI41" s="347"/>
      <c r="DJ41" s="347"/>
      <c r="DK41" s="347"/>
      <c r="DL41" s="347"/>
      <c r="DM41" s="347"/>
      <c r="DN41" s="347"/>
    </row>
    <row r="42" spans="1:118" s="334" customFormat="1" x14ac:dyDescent="0.3">
      <c r="A42" s="335" t="s">
        <v>420</v>
      </c>
      <c r="B42" s="340" t="s">
        <v>0</v>
      </c>
      <c r="C42" s="341" t="s">
        <v>441</v>
      </c>
      <c r="D42" s="335" t="s">
        <v>421</v>
      </c>
      <c r="E42" s="342">
        <v>509106.06</v>
      </c>
      <c r="F42" s="343">
        <v>483650.76</v>
      </c>
      <c r="G42" s="335" t="s">
        <v>143</v>
      </c>
      <c r="H42" s="335" t="s">
        <v>406</v>
      </c>
      <c r="I42" s="335"/>
      <c r="J42" s="335"/>
      <c r="K42" s="324">
        <v>43780</v>
      </c>
      <c r="L42" s="324">
        <v>43814</v>
      </c>
      <c r="M42" s="327"/>
      <c r="N42" s="375" t="s">
        <v>442</v>
      </c>
      <c r="O42" s="335" t="s">
        <v>443</v>
      </c>
      <c r="P42" s="335"/>
      <c r="Q42" s="329"/>
      <c r="R42" s="344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67"/>
      <c r="AD42" s="368"/>
      <c r="AE42" s="347"/>
      <c r="AF42" s="347"/>
      <c r="AG42" s="347"/>
      <c r="AH42" s="347"/>
      <c r="AI42" s="347"/>
      <c r="AJ42" s="347"/>
      <c r="AK42" s="347"/>
      <c r="AL42" s="347"/>
      <c r="AM42" s="347"/>
      <c r="AN42" s="347"/>
      <c r="AO42" s="347"/>
      <c r="AP42" s="347"/>
      <c r="AQ42" s="347"/>
      <c r="AR42" s="347"/>
      <c r="AS42" s="347"/>
      <c r="AT42" s="347"/>
      <c r="AU42" s="347"/>
      <c r="AV42" s="347"/>
      <c r="AW42" s="347"/>
      <c r="AX42" s="347"/>
      <c r="AY42" s="347"/>
      <c r="AZ42" s="347"/>
      <c r="BA42" s="347"/>
      <c r="BB42" s="347"/>
      <c r="BC42" s="347"/>
      <c r="BD42" s="347"/>
      <c r="BE42" s="347"/>
      <c r="BF42" s="347"/>
      <c r="BG42" s="347"/>
      <c r="BH42" s="347"/>
      <c r="BI42" s="347"/>
      <c r="BJ42" s="347"/>
      <c r="BK42" s="347"/>
      <c r="BL42" s="347"/>
      <c r="BM42" s="347"/>
      <c r="BN42" s="347"/>
      <c r="BO42" s="347"/>
      <c r="BP42" s="347"/>
      <c r="BQ42" s="347"/>
      <c r="BR42" s="347"/>
      <c r="BS42" s="347"/>
      <c r="BT42" s="347"/>
      <c r="BU42" s="347"/>
      <c r="BV42" s="347"/>
      <c r="BW42" s="347"/>
      <c r="BX42" s="347"/>
      <c r="BY42" s="347"/>
      <c r="BZ42" s="347"/>
      <c r="CA42" s="347"/>
      <c r="CB42" s="347"/>
      <c r="CC42" s="347"/>
      <c r="CD42" s="347"/>
      <c r="CE42" s="347"/>
      <c r="CF42" s="347"/>
      <c r="CG42" s="347"/>
      <c r="CH42" s="347"/>
      <c r="CI42" s="347"/>
      <c r="CJ42" s="347"/>
      <c r="CK42" s="347"/>
      <c r="CL42" s="347"/>
      <c r="CM42" s="347"/>
      <c r="CN42" s="347"/>
      <c r="CO42" s="347"/>
      <c r="CP42" s="347"/>
      <c r="CQ42" s="347"/>
      <c r="CR42" s="347"/>
      <c r="CS42" s="347"/>
      <c r="CT42" s="347"/>
      <c r="CU42" s="347"/>
      <c r="CV42" s="347"/>
      <c r="CW42" s="347"/>
      <c r="CX42" s="347"/>
      <c r="CY42" s="347"/>
      <c r="CZ42" s="347"/>
      <c r="DA42" s="347"/>
      <c r="DB42" s="347"/>
      <c r="DC42" s="347"/>
      <c r="DD42" s="347"/>
      <c r="DE42" s="347"/>
      <c r="DF42" s="347"/>
      <c r="DG42" s="347"/>
      <c r="DH42" s="347"/>
      <c r="DI42" s="347"/>
      <c r="DJ42" s="347"/>
      <c r="DK42" s="347"/>
      <c r="DL42" s="347"/>
      <c r="DM42" s="347"/>
      <c r="DN42" s="347"/>
    </row>
    <row r="43" spans="1:118" x14ac:dyDescent="0.3">
      <c r="A43" s="136" t="s">
        <v>444</v>
      </c>
      <c r="B43" s="131" t="s">
        <v>0</v>
      </c>
      <c r="C43" s="266" t="s">
        <v>445</v>
      </c>
      <c r="D43" s="133" t="s">
        <v>362</v>
      </c>
      <c r="E43" s="134" t="s">
        <v>446</v>
      </c>
      <c r="F43" s="264"/>
      <c r="G43" s="136" t="s">
        <v>143</v>
      </c>
      <c r="H43" s="136" t="s">
        <v>393</v>
      </c>
      <c r="I43" s="136"/>
      <c r="J43" s="136"/>
      <c r="K43" s="283">
        <v>43686</v>
      </c>
      <c r="L43" s="283">
        <v>43737</v>
      </c>
      <c r="M43" s="44">
        <f t="shared" ca="1" si="0"/>
        <v>491</v>
      </c>
      <c r="N43" s="370"/>
      <c r="O43" s="136" t="s">
        <v>447</v>
      </c>
      <c r="P43" s="136" t="s">
        <v>524</v>
      </c>
      <c r="Q43" s="126"/>
      <c r="R43" s="24" t="s">
        <v>581</v>
      </c>
      <c r="S43" s="126"/>
      <c r="T43" s="6"/>
      <c r="U43" s="126"/>
      <c r="V43" s="126"/>
      <c r="W43" s="126"/>
      <c r="X43" s="126"/>
      <c r="Y43" s="126"/>
      <c r="Z43" s="126"/>
      <c r="AA43" s="126"/>
      <c r="AB43" s="126"/>
      <c r="AC43" s="181"/>
      <c r="AD43" s="72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</row>
    <row r="44" spans="1:118" x14ac:dyDescent="0.3">
      <c r="A44" s="136" t="s">
        <v>444</v>
      </c>
      <c r="B44" s="131" t="s">
        <v>0</v>
      </c>
      <c r="C44" s="266" t="s">
        <v>448</v>
      </c>
      <c r="D44" s="133" t="s">
        <v>362</v>
      </c>
      <c r="E44" s="134" t="s">
        <v>449</v>
      </c>
      <c r="F44" s="264"/>
      <c r="G44" s="136" t="s">
        <v>143</v>
      </c>
      <c r="H44" s="136" t="s">
        <v>393</v>
      </c>
      <c r="I44" s="136"/>
      <c r="J44" s="136"/>
      <c r="K44" s="284">
        <v>43976</v>
      </c>
      <c r="L44" s="284">
        <f>K44+6</f>
        <v>43982</v>
      </c>
      <c r="M44" s="44">
        <f t="shared" ca="1" si="0"/>
        <v>246</v>
      </c>
      <c r="N44" s="273" t="s">
        <v>533</v>
      </c>
      <c r="O44" s="265" t="s">
        <v>450</v>
      </c>
      <c r="P44" s="265" t="s">
        <v>525</v>
      </c>
      <c r="Q44" s="10" t="s">
        <v>544</v>
      </c>
      <c r="R44" s="28" t="s">
        <v>580</v>
      </c>
      <c r="S44" s="24" t="s">
        <v>435</v>
      </c>
      <c r="T44" s="24" t="s">
        <v>598</v>
      </c>
      <c r="U44" s="24"/>
      <c r="V44" s="24"/>
      <c r="W44" s="24"/>
      <c r="X44" s="24"/>
      <c r="Y44" s="24"/>
      <c r="Z44" s="24"/>
      <c r="AA44" s="24"/>
      <c r="AB44" s="24"/>
      <c r="AC44" s="181"/>
      <c r="AD44" s="72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</row>
    <row r="45" spans="1:118" s="129" customFormat="1" ht="17.25" customHeight="1" x14ac:dyDescent="0.3">
      <c r="A45" s="136" t="s">
        <v>444</v>
      </c>
      <c r="B45" s="145" t="s">
        <v>334</v>
      </c>
      <c r="C45" s="132" t="s">
        <v>452</v>
      </c>
      <c r="D45" s="133" t="s">
        <v>451</v>
      </c>
      <c r="E45" s="134" t="s">
        <v>453</v>
      </c>
      <c r="F45" s="264"/>
      <c r="G45" s="136" t="s">
        <v>143</v>
      </c>
      <c r="H45" s="136" t="s">
        <v>393</v>
      </c>
      <c r="I45" s="136"/>
      <c r="J45" s="136"/>
      <c r="K45" s="284">
        <v>43976</v>
      </c>
      <c r="L45" s="284">
        <f>K45+32</f>
        <v>44008</v>
      </c>
      <c r="M45" s="44">
        <f t="shared" ca="1" si="0"/>
        <v>220</v>
      </c>
      <c r="N45" s="273" t="s">
        <v>533</v>
      </c>
      <c r="O45" s="265" t="s">
        <v>454</v>
      </c>
      <c r="P45" s="265" t="s">
        <v>526</v>
      </c>
      <c r="Q45" s="52" t="s">
        <v>545</v>
      </c>
      <c r="R45" s="289" t="s">
        <v>582</v>
      </c>
      <c r="S45" s="291"/>
      <c r="T45" s="291"/>
      <c r="U45" s="291"/>
      <c r="V45" s="291"/>
      <c r="W45" s="291"/>
      <c r="X45" s="291"/>
      <c r="Y45" s="291"/>
      <c r="Z45" s="291"/>
      <c r="AA45" s="291"/>
      <c r="AB45" s="8"/>
      <c r="AC45" s="167"/>
      <c r="AD45" s="174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5"/>
      <c r="DB45" s="175"/>
      <c r="DC45" s="175"/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5"/>
    </row>
    <row r="46" spans="1:118" x14ac:dyDescent="0.3">
      <c r="A46" s="136" t="s">
        <v>444</v>
      </c>
      <c r="B46" s="145" t="s">
        <v>334</v>
      </c>
      <c r="C46" s="132" t="s">
        <v>455</v>
      </c>
      <c r="D46" s="133" t="s">
        <v>451</v>
      </c>
      <c r="E46" s="134" t="s">
        <v>456</v>
      </c>
      <c r="F46" s="264"/>
      <c r="G46" s="136" t="s">
        <v>143</v>
      </c>
      <c r="H46" s="136" t="s">
        <v>393</v>
      </c>
      <c r="I46" s="136"/>
      <c r="J46" s="136"/>
      <c r="K46" s="284">
        <v>43976</v>
      </c>
      <c r="L46" s="284">
        <f>K46+7*9</f>
        <v>44039</v>
      </c>
      <c r="M46" s="44">
        <f t="shared" ca="1" si="0"/>
        <v>189</v>
      </c>
      <c r="N46" s="273" t="s">
        <v>536</v>
      </c>
      <c r="O46" s="136" t="s">
        <v>457</v>
      </c>
      <c r="P46" s="136" t="s">
        <v>527</v>
      </c>
      <c r="Q46" s="8" t="s">
        <v>546</v>
      </c>
      <c r="R46" s="30" t="s">
        <v>546</v>
      </c>
      <c r="S46" s="126"/>
      <c r="T46" s="6"/>
      <c r="U46" s="126"/>
      <c r="V46" s="126"/>
      <c r="W46" s="126"/>
      <c r="X46" s="126"/>
      <c r="Y46" s="126"/>
      <c r="Z46" s="126"/>
      <c r="AA46" s="126"/>
      <c r="AB46" s="126"/>
      <c r="AC46" s="181"/>
      <c r="AD46" s="72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</row>
    <row r="47" spans="1:118" s="98" customFormat="1" x14ac:dyDescent="0.3">
      <c r="A47" s="119" t="s">
        <v>459</v>
      </c>
      <c r="B47" s="286" t="s">
        <v>405</v>
      </c>
      <c r="C47" s="308" t="s">
        <v>460</v>
      </c>
      <c r="D47" s="104" t="s">
        <v>83</v>
      </c>
      <c r="E47" s="299">
        <v>3773147.24</v>
      </c>
      <c r="F47" s="294"/>
      <c r="G47" s="119" t="s">
        <v>144</v>
      </c>
      <c r="H47" s="119" t="s">
        <v>461</v>
      </c>
      <c r="I47" s="119"/>
      <c r="J47" s="295">
        <v>43703</v>
      </c>
      <c r="K47" s="295">
        <v>43936</v>
      </c>
      <c r="L47" s="295">
        <v>43983</v>
      </c>
      <c r="M47" s="95" t="s">
        <v>15</v>
      </c>
      <c r="N47" s="373" t="s">
        <v>534</v>
      </c>
      <c r="O47" s="118"/>
      <c r="P47" s="118"/>
      <c r="Q47" s="300"/>
      <c r="R47" s="105" t="s">
        <v>206</v>
      </c>
      <c r="S47" s="300"/>
      <c r="T47" s="94"/>
      <c r="U47" s="301"/>
      <c r="V47" s="314"/>
      <c r="W47" s="322"/>
      <c r="X47" s="361"/>
      <c r="Y47" s="362"/>
      <c r="Z47" s="362"/>
      <c r="AA47" s="366"/>
      <c r="AB47" s="396"/>
      <c r="AC47" s="305"/>
      <c r="AD47" s="306"/>
      <c r="AE47" s="307"/>
      <c r="AF47" s="307"/>
      <c r="AG47" s="307"/>
      <c r="AH47" s="307"/>
      <c r="AI47" s="307"/>
      <c r="AJ47" s="307"/>
      <c r="AK47" s="307"/>
      <c r="AL47" s="307"/>
      <c r="AM47" s="307"/>
      <c r="AN47" s="307"/>
      <c r="AO47" s="307"/>
      <c r="AP47" s="307"/>
      <c r="AQ47" s="307"/>
      <c r="AR47" s="307"/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  <c r="BQ47" s="307"/>
      <c r="BR47" s="307"/>
      <c r="BS47" s="307"/>
      <c r="BT47" s="307"/>
      <c r="BU47" s="307"/>
      <c r="BV47" s="307"/>
      <c r="BW47" s="307"/>
      <c r="BX47" s="307"/>
      <c r="BY47" s="307"/>
      <c r="BZ47" s="307"/>
      <c r="CA47" s="307"/>
      <c r="CB47" s="307"/>
      <c r="CC47" s="307"/>
      <c r="CD47" s="307"/>
      <c r="CE47" s="307"/>
      <c r="CF47" s="307"/>
      <c r="CG47" s="307"/>
      <c r="CH47" s="307"/>
      <c r="CI47" s="307"/>
      <c r="CJ47" s="307"/>
      <c r="CK47" s="307"/>
      <c r="CL47" s="307"/>
      <c r="CM47" s="307"/>
      <c r="CN47" s="307"/>
      <c r="CO47" s="307"/>
      <c r="CP47" s="307"/>
      <c r="CQ47" s="307"/>
      <c r="CR47" s="307"/>
      <c r="CS47" s="307"/>
      <c r="CT47" s="307"/>
      <c r="CU47" s="307"/>
      <c r="CV47" s="307"/>
      <c r="CW47" s="307"/>
      <c r="CX47" s="307"/>
      <c r="CY47" s="307"/>
      <c r="CZ47" s="307"/>
      <c r="DA47" s="307"/>
      <c r="DB47" s="307"/>
      <c r="DC47" s="307"/>
      <c r="DD47" s="307"/>
      <c r="DE47" s="307"/>
      <c r="DF47" s="307"/>
      <c r="DG47" s="307"/>
      <c r="DH47" s="307"/>
      <c r="DI47" s="307"/>
      <c r="DJ47" s="307"/>
      <c r="DK47" s="307"/>
      <c r="DL47" s="307"/>
      <c r="DM47" s="307"/>
      <c r="DN47" s="307"/>
    </row>
    <row r="48" spans="1:118" s="98" customFormat="1" x14ac:dyDescent="0.3">
      <c r="A48" s="119" t="s">
        <v>462</v>
      </c>
      <c r="B48" s="286" t="s">
        <v>0</v>
      </c>
      <c r="C48" s="127" t="s">
        <v>463</v>
      </c>
      <c r="D48" s="104" t="s">
        <v>362</v>
      </c>
      <c r="E48" s="302">
        <v>1809873.16</v>
      </c>
      <c r="F48" s="294"/>
      <c r="G48" s="119" t="s">
        <v>143</v>
      </c>
      <c r="H48" s="293" t="s">
        <v>366</v>
      </c>
      <c r="I48" s="293"/>
      <c r="J48" s="295">
        <v>43728</v>
      </c>
      <c r="K48" s="303">
        <v>43763</v>
      </c>
      <c r="L48" s="303">
        <v>43825</v>
      </c>
      <c r="M48" s="95" t="s">
        <v>15</v>
      </c>
      <c r="N48" s="373" t="s">
        <v>535</v>
      </c>
      <c r="O48" s="118">
        <v>0.7</v>
      </c>
      <c r="P48" s="118" t="s">
        <v>540</v>
      </c>
      <c r="Q48" s="96">
        <v>0.75</v>
      </c>
      <c r="R48" s="96">
        <v>0.8</v>
      </c>
      <c r="S48" s="96">
        <v>0.95</v>
      </c>
      <c r="T48" s="105"/>
      <c r="U48" s="105"/>
      <c r="V48" s="105"/>
      <c r="W48" s="105"/>
      <c r="X48" s="105" t="s">
        <v>206</v>
      </c>
      <c r="Y48" s="105"/>
      <c r="Z48" s="105"/>
      <c r="AA48" s="105"/>
      <c r="AB48" s="100"/>
      <c r="AC48" s="305"/>
      <c r="AD48" s="306"/>
      <c r="AE48" s="307"/>
      <c r="AF48" s="30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AS48" s="307"/>
      <c r="AT48" s="307"/>
      <c r="AU48" s="307"/>
      <c r="AV48" s="307"/>
      <c r="AW48" s="307"/>
      <c r="AX48" s="307"/>
      <c r="AY48" s="307"/>
      <c r="AZ48" s="307"/>
      <c r="BA48" s="307"/>
      <c r="BB48" s="307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  <c r="BQ48" s="307"/>
      <c r="BR48" s="307"/>
      <c r="BS48" s="307"/>
      <c r="BT48" s="307"/>
      <c r="BU48" s="307"/>
      <c r="BV48" s="307"/>
      <c r="BW48" s="307"/>
      <c r="BX48" s="307"/>
      <c r="BY48" s="307"/>
      <c r="BZ48" s="307"/>
      <c r="CA48" s="307"/>
      <c r="CB48" s="307"/>
      <c r="CC48" s="307"/>
      <c r="CD48" s="307"/>
      <c r="CE48" s="307"/>
      <c r="CF48" s="307"/>
      <c r="CG48" s="307"/>
      <c r="CH48" s="307"/>
      <c r="CI48" s="307"/>
      <c r="CJ48" s="307"/>
      <c r="CK48" s="307"/>
      <c r="CL48" s="307"/>
      <c r="CM48" s="307"/>
      <c r="CN48" s="307"/>
      <c r="CO48" s="307"/>
      <c r="CP48" s="307"/>
      <c r="CQ48" s="307"/>
      <c r="CR48" s="307"/>
      <c r="CS48" s="307"/>
      <c r="CT48" s="307"/>
      <c r="CU48" s="307"/>
      <c r="CV48" s="307"/>
      <c r="CW48" s="307"/>
      <c r="CX48" s="307"/>
      <c r="CY48" s="307"/>
      <c r="CZ48" s="307"/>
      <c r="DA48" s="307"/>
      <c r="DB48" s="307"/>
      <c r="DC48" s="307"/>
      <c r="DD48" s="307"/>
      <c r="DE48" s="307"/>
      <c r="DF48" s="307"/>
      <c r="DG48" s="307"/>
      <c r="DH48" s="307"/>
      <c r="DI48" s="307"/>
      <c r="DJ48" s="307"/>
      <c r="DK48" s="307"/>
      <c r="DL48" s="307"/>
      <c r="DM48" s="307"/>
      <c r="DN48" s="307"/>
    </row>
    <row r="49" spans="1:118" s="98" customFormat="1" x14ac:dyDescent="0.3">
      <c r="A49" s="119" t="s">
        <v>462</v>
      </c>
      <c r="B49" s="286" t="s">
        <v>0</v>
      </c>
      <c r="C49" s="127" t="s">
        <v>464</v>
      </c>
      <c r="D49" s="104" t="s">
        <v>362</v>
      </c>
      <c r="E49" s="302">
        <v>879667.46</v>
      </c>
      <c r="F49" s="294"/>
      <c r="G49" s="119" t="s">
        <v>143</v>
      </c>
      <c r="H49" s="293" t="s">
        <v>366</v>
      </c>
      <c r="I49" s="293"/>
      <c r="J49" s="296"/>
      <c r="K49" s="303">
        <v>43770</v>
      </c>
      <c r="L49" s="303">
        <v>43811</v>
      </c>
      <c r="M49" s="95" t="s">
        <v>15</v>
      </c>
      <c r="N49" s="373" t="s">
        <v>535</v>
      </c>
      <c r="O49" s="118">
        <v>0.7</v>
      </c>
      <c r="P49" s="118">
        <v>0.72</v>
      </c>
      <c r="Q49" s="96">
        <v>0.75</v>
      </c>
      <c r="R49" s="96">
        <v>0.8</v>
      </c>
      <c r="S49" s="96">
        <v>0.95</v>
      </c>
      <c r="T49" s="94"/>
      <c r="U49" s="301" t="s">
        <v>206</v>
      </c>
      <c r="V49" s="314"/>
      <c r="W49" s="322"/>
      <c r="X49" s="361"/>
      <c r="Y49" s="362"/>
      <c r="Z49" s="362"/>
      <c r="AA49" s="366"/>
      <c r="AB49" s="396"/>
      <c r="AC49" s="305"/>
      <c r="AD49" s="306"/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7"/>
      <c r="CA49" s="307"/>
      <c r="CB49" s="307"/>
      <c r="CC49" s="307"/>
      <c r="CD49" s="307"/>
      <c r="CE49" s="307"/>
      <c r="CF49" s="307"/>
      <c r="CG49" s="307"/>
      <c r="CH49" s="307"/>
      <c r="CI49" s="307"/>
      <c r="CJ49" s="307"/>
      <c r="CK49" s="307"/>
      <c r="CL49" s="307"/>
      <c r="CM49" s="307"/>
      <c r="CN49" s="307"/>
      <c r="CO49" s="307"/>
      <c r="CP49" s="307"/>
      <c r="CQ49" s="307"/>
      <c r="CR49" s="307"/>
      <c r="CS49" s="307"/>
      <c r="CT49" s="307"/>
      <c r="CU49" s="307"/>
      <c r="CV49" s="307"/>
      <c r="CW49" s="307"/>
      <c r="CX49" s="307"/>
      <c r="CY49" s="307"/>
      <c r="CZ49" s="307"/>
      <c r="DA49" s="307"/>
      <c r="DB49" s="307"/>
      <c r="DC49" s="307"/>
      <c r="DD49" s="307"/>
      <c r="DE49" s="307"/>
      <c r="DF49" s="307"/>
      <c r="DG49" s="307"/>
      <c r="DH49" s="307"/>
      <c r="DI49" s="307"/>
      <c r="DJ49" s="307"/>
      <c r="DK49" s="307"/>
      <c r="DL49" s="307"/>
      <c r="DM49" s="307"/>
      <c r="DN49" s="307"/>
    </row>
    <row r="50" spans="1:118" x14ac:dyDescent="0.3">
      <c r="A50" s="136" t="s">
        <v>462</v>
      </c>
      <c r="B50" s="131" t="s">
        <v>0</v>
      </c>
      <c r="C50" s="268" t="s">
        <v>465</v>
      </c>
      <c r="D50" s="131" t="s">
        <v>421</v>
      </c>
      <c r="E50" s="269">
        <v>202853.95</v>
      </c>
      <c r="F50" s="264"/>
      <c r="G50" s="136" t="s">
        <v>143</v>
      </c>
      <c r="H50" s="145" t="s">
        <v>366</v>
      </c>
      <c r="I50" s="145"/>
      <c r="J50" s="270"/>
      <c r="K50" s="141">
        <v>43791</v>
      </c>
      <c r="L50" s="141">
        <v>43811</v>
      </c>
      <c r="M50" s="44">
        <f t="shared" ca="1" si="0"/>
        <v>417</v>
      </c>
      <c r="N50" s="376"/>
      <c r="O50" s="265" t="s">
        <v>466</v>
      </c>
      <c r="P50" s="265" t="s">
        <v>528</v>
      </c>
      <c r="Q50" s="10"/>
      <c r="R50" s="28" t="s">
        <v>583</v>
      </c>
      <c r="S50" s="126"/>
      <c r="T50" s="6"/>
      <c r="U50" s="126"/>
      <c r="V50" s="126"/>
      <c r="W50" s="126"/>
      <c r="X50" s="126"/>
      <c r="Y50" s="126"/>
      <c r="Z50" s="126"/>
      <c r="AA50" s="126"/>
      <c r="AB50" s="126"/>
      <c r="AC50" s="181"/>
      <c r="AD50" s="72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</row>
    <row r="51" spans="1:118" s="334" customFormat="1" x14ac:dyDescent="0.3">
      <c r="A51" s="335" t="s">
        <v>462</v>
      </c>
      <c r="B51" s="340" t="s">
        <v>0</v>
      </c>
      <c r="C51" s="354" t="s">
        <v>467</v>
      </c>
      <c r="D51" s="340" t="s">
        <v>421</v>
      </c>
      <c r="E51" s="364">
        <v>89387.06</v>
      </c>
      <c r="F51" s="394"/>
      <c r="G51" s="335" t="s">
        <v>143</v>
      </c>
      <c r="H51" s="353" t="s">
        <v>366</v>
      </c>
      <c r="I51" s="353"/>
      <c r="J51" s="400"/>
      <c r="K51" s="356"/>
      <c r="L51" s="356"/>
      <c r="M51" s="327"/>
      <c r="N51" s="375" t="s">
        <v>468</v>
      </c>
      <c r="O51" s="337" t="s">
        <v>346</v>
      </c>
      <c r="P51" s="337" t="s">
        <v>346</v>
      </c>
      <c r="Q51" s="335"/>
      <c r="R51" s="344"/>
      <c r="S51" s="325"/>
      <c r="T51" s="332"/>
      <c r="U51" s="325"/>
      <c r="V51" s="325"/>
      <c r="W51" s="325"/>
      <c r="X51" s="325"/>
      <c r="Y51" s="325"/>
      <c r="Z51" s="325"/>
      <c r="AA51" s="325"/>
      <c r="AB51" s="325"/>
      <c r="AC51" s="345"/>
      <c r="AD51" s="346"/>
      <c r="AE51" s="347"/>
      <c r="AF51" s="347"/>
      <c r="AG51" s="347"/>
      <c r="AH51" s="347"/>
      <c r="AI51" s="347"/>
      <c r="AJ51" s="347"/>
      <c r="AK51" s="347"/>
      <c r="AL51" s="347"/>
      <c r="AM51" s="347"/>
      <c r="AN51" s="347"/>
      <c r="AO51" s="347"/>
      <c r="AP51" s="347"/>
      <c r="AQ51" s="347"/>
      <c r="AR51" s="347"/>
      <c r="AS51" s="347"/>
      <c r="AT51" s="347"/>
      <c r="AU51" s="347"/>
      <c r="AV51" s="347"/>
      <c r="AW51" s="347"/>
      <c r="AX51" s="347"/>
      <c r="AY51" s="347"/>
      <c r="AZ51" s="347"/>
      <c r="BA51" s="347"/>
      <c r="BB51" s="347"/>
      <c r="BC51" s="347"/>
      <c r="BD51" s="347"/>
      <c r="BE51" s="347"/>
      <c r="BF51" s="347"/>
      <c r="BG51" s="347"/>
      <c r="BH51" s="347"/>
      <c r="BI51" s="347"/>
      <c r="BJ51" s="347"/>
      <c r="BK51" s="347"/>
      <c r="BL51" s="347"/>
      <c r="BM51" s="347"/>
      <c r="BN51" s="347"/>
      <c r="BO51" s="347"/>
      <c r="BP51" s="347"/>
      <c r="BQ51" s="347"/>
      <c r="BR51" s="347"/>
      <c r="BS51" s="347"/>
      <c r="BT51" s="347"/>
      <c r="BU51" s="347"/>
      <c r="BV51" s="347"/>
      <c r="BW51" s="347"/>
      <c r="BX51" s="347"/>
      <c r="BY51" s="347"/>
      <c r="BZ51" s="347"/>
      <c r="CA51" s="347"/>
      <c r="CB51" s="347"/>
      <c r="CC51" s="347"/>
      <c r="CD51" s="347"/>
      <c r="CE51" s="347"/>
      <c r="CF51" s="347"/>
      <c r="CG51" s="347"/>
      <c r="CH51" s="347"/>
      <c r="CI51" s="347"/>
      <c r="CJ51" s="347"/>
      <c r="CK51" s="347"/>
      <c r="CL51" s="347"/>
      <c r="CM51" s="347"/>
      <c r="CN51" s="347"/>
      <c r="CO51" s="347"/>
      <c r="CP51" s="347"/>
      <c r="CQ51" s="347"/>
      <c r="CR51" s="347"/>
      <c r="CS51" s="347"/>
      <c r="CT51" s="347"/>
      <c r="CU51" s="347"/>
      <c r="CV51" s="347"/>
      <c r="CW51" s="347"/>
      <c r="CX51" s="347"/>
      <c r="CY51" s="347"/>
      <c r="CZ51" s="347"/>
      <c r="DA51" s="347"/>
      <c r="DB51" s="347"/>
      <c r="DC51" s="347"/>
      <c r="DD51" s="347"/>
      <c r="DE51" s="347"/>
      <c r="DF51" s="347"/>
      <c r="DG51" s="347"/>
      <c r="DH51" s="347"/>
      <c r="DI51" s="347"/>
      <c r="DJ51" s="347"/>
      <c r="DK51" s="347"/>
      <c r="DL51" s="347"/>
      <c r="DM51" s="347"/>
      <c r="DN51" s="347"/>
    </row>
    <row r="52" spans="1:118" s="334" customFormat="1" x14ac:dyDescent="0.3">
      <c r="A52" s="335" t="s">
        <v>462</v>
      </c>
      <c r="B52" s="340" t="s">
        <v>0</v>
      </c>
      <c r="C52" s="354" t="s">
        <v>469</v>
      </c>
      <c r="D52" s="340" t="s">
        <v>421</v>
      </c>
      <c r="E52" s="364">
        <v>142678.1</v>
      </c>
      <c r="F52" s="394"/>
      <c r="G52" s="335" t="s">
        <v>143</v>
      </c>
      <c r="H52" s="353" t="s">
        <v>366</v>
      </c>
      <c r="I52" s="353"/>
      <c r="J52" s="400"/>
      <c r="K52" s="356">
        <v>43784</v>
      </c>
      <c r="L52" s="356">
        <v>43804</v>
      </c>
      <c r="M52" s="327"/>
      <c r="N52" s="375" t="s">
        <v>470</v>
      </c>
      <c r="O52" s="337" t="s">
        <v>346</v>
      </c>
      <c r="P52" s="337" t="s">
        <v>346</v>
      </c>
      <c r="Q52" s="401"/>
      <c r="R52" s="402"/>
      <c r="S52" s="325"/>
      <c r="T52" s="332"/>
      <c r="U52" s="325"/>
      <c r="V52" s="325"/>
      <c r="W52" s="325"/>
      <c r="X52" s="325"/>
      <c r="Y52" s="325"/>
      <c r="Z52" s="325"/>
      <c r="AA52" s="325"/>
      <c r="AB52" s="325"/>
      <c r="AC52" s="345"/>
      <c r="AD52" s="346"/>
      <c r="AE52" s="347"/>
      <c r="AF52" s="347"/>
      <c r="AG52" s="347"/>
      <c r="AH52" s="347"/>
      <c r="AI52" s="347"/>
      <c r="AJ52" s="347"/>
      <c r="AK52" s="347"/>
      <c r="AL52" s="347"/>
      <c r="AM52" s="347"/>
      <c r="AN52" s="347"/>
      <c r="AO52" s="347"/>
      <c r="AP52" s="347"/>
      <c r="AQ52" s="347"/>
      <c r="AR52" s="347"/>
      <c r="AS52" s="347"/>
      <c r="AT52" s="347"/>
      <c r="AU52" s="347"/>
      <c r="AV52" s="347"/>
      <c r="AW52" s="347"/>
      <c r="AX52" s="347"/>
      <c r="AY52" s="347"/>
      <c r="AZ52" s="347"/>
      <c r="BA52" s="347"/>
      <c r="BB52" s="347"/>
      <c r="BC52" s="347"/>
      <c r="BD52" s="347"/>
      <c r="BE52" s="347"/>
      <c r="BF52" s="347"/>
      <c r="BG52" s="347"/>
      <c r="BH52" s="347"/>
      <c r="BI52" s="347"/>
      <c r="BJ52" s="347"/>
      <c r="BK52" s="347"/>
      <c r="BL52" s="347"/>
      <c r="BM52" s="347"/>
      <c r="BN52" s="347"/>
      <c r="BO52" s="347"/>
      <c r="BP52" s="347"/>
      <c r="BQ52" s="347"/>
      <c r="BR52" s="347"/>
      <c r="BS52" s="347"/>
      <c r="BT52" s="347"/>
      <c r="BU52" s="347"/>
      <c r="BV52" s="347"/>
      <c r="BW52" s="347"/>
      <c r="BX52" s="347"/>
      <c r="BY52" s="347"/>
      <c r="BZ52" s="347"/>
      <c r="CA52" s="347"/>
      <c r="CB52" s="347"/>
      <c r="CC52" s="347"/>
      <c r="CD52" s="347"/>
      <c r="CE52" s="347"/>
      <c r="CF52" s="347"/>
      <c r="CG52" s="347"/>
      <c r="CH52" s="347"/>
      <c r="CI52" s="347"/>
      <c r="CJ52" s="347"/>
      <c r="CK52" s="347"/>
      <c r="CL52" s="347"/>
      <c r="CM52" s="347"/>
      <c r="CN52" s="347"/>
      <c r="CO52" s="347"/>
      <c r="CP52" s="347"/>
      <c r="CQ52" s="347"/>
      <c r="CR52" s="347"/>
      <c r="CS52" s="347"/>
      <c r="CT52" s="347"/>
      <c r="CU52" s="347"/>
      <c r="CV52" s="347"/>
      <c r="CW52" s="347"/>
      <c r="CX52" s="347"/>
      <c r="CY52" s="347"/>
      <c r="CZ52" s="347"/>
      <c r="DA52" s="347"/>
      <c r="DB52" s="347"/>
      <c r="DC52" s="347"/>
      <c r="DD52" s="347"/>
      <c r="DE52" s="347"/>
      <c r="DF52" s="347"/>
      <c r="DG52" s="347"/>
      <c r="DH52" s="347"/>
      <c r="DI52" s="347"/>
      <c r="DJ52" s="347"/>
      <c r="DK52" s="347"/>
      <c r="DL52" s="347"/>
      <c r="DM52" s="347"/>
      <c r="DN52" s="347"/>
    </row>
    <row r="53" spans="1:118" x14ac:dyDescent="0.3">
      <c r="A53" s="136" t="s">
        <v>462</v>
      </c>
      <c r="B53" s="131" t="s">
        <v>0</v>
      </c>
      <c r="C53" s="268" t="s">
        <v>471</v>
      </c>
      <c r="D53" s="131" t="s">
        <v>421</v>
      </c>
      <c r="E53" s="269">
        <v>141247.42000000001</v>
      </c>
      <c r="F53" s="264"/>
      <c r="G53" s="136" t="s">
        <v>143</v>
      </c>
      <c r="H53" s="145" t="s">
        <v>366</v>
      </c>
      <c r="I53" s="145"/>
      <c r="J53" s="270"/>
      <c r="K53" s="141">
        <v>43784</v>
      </c>
      <c r="L53" s="141">
        <v>43804</v>
      </c>
      <c r="M53" s="44">
        <f t="shared" ca="1" si="0"/>
        <v>424</v>
      </c>
      <c r="N53" s="376"/>
      <c r="O53" s="265" t="s">
        <v>529</v>
      </c>
      <c r="P53" s="265" t="s">
        <v>530</v>
      </c>
      <c r="Q53" s="10"/>
      <c r="R53" s="28"/>
      <c r="S53" s="126" t="s">
        <v>594</v>
      </c>
      <c r="T53" s="6"/>
      <c r="U53" s="126"/>
      <c r="V53" s="126"/>
      <c r="W53" s="126"/>
      <c r="X53" s="126"/>
      <c r="Y53" s="126"/>
      <c r="Z53" s="126"/>
      <c r="AA53" s="126"/>
      <c r="AB53" s="126"/>
      <c r="AC53" s="181"/>
      <c r="AD53" s="72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</row>
    <row r="54" spans="1:118" x14ac:dyDescent="0.3">
      <c r="A54" s="136" t="s">
        <v>462</v>
      </c>
      <c r="B54" s="131" t="s">
        <v>0</v>
      </c>
      <c r="C54" s="268" t="s">
        <v>472</v>
      </c>
      <c r="D54" s="131" t="s">
        <v>421</v>
      </c>
      <c r="E54" s="269">
        <v>195141.26</v>
      </c>
      <c r="F54" s="264"/>
      <c r="G54" s="136" t="s">
        <v>143</v>
      </c>
      <c r="H54" s="145" t="s">
        <v>366</v>
      </c>
      <c r="I54" s="145"/>
      <c r="J54" s="270"/>
      <c r="K54" s="141">
        <v>43770</v>
      </c>
      <c r="L54" s="141">
        <v>43790</v>
      </c>
      <c r="M54" s="44"/>
      <c r="N54" s="273" t="s">
        <v>473</v>
      </c>
      <c r="O54" s="265" t="s">
        <v>351</v>
      </c>
      <c r="P54" s="265" t="s">
        <v>351</v>
      </c>
      <c r="Q54" s="14"/>
      <c r="R54" s="30"/>
      <c r="S54" s="126" t="s">
        <v>351</v>
      </c>
      <c r="T54" s="6"/>
      <c r="U54" s="126"/>
      <c r="V54" s="126"/>
      <c r="W54" s="126"/>
      <c r="X54" s="126"/>
      <c r="Y54" s="126"/>
      <c r="Z54" s="126"/>
      <c r="AA54" s="126"/>
      <c r="AB54" s="126"/>
      <c r="AC54" s="181"/>
      <c r="AD54" s="72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</row>
    <row r="55" spans="1:118" s="334" customFormat="1" x14ac:dyDescent="0.3">
      <c r="A55" s="335" t="s">
        <v>462</v>
      </c>
      <c r="B55" s="340" t="s">
        <v>0</v>
      </c>
      <c r="C55" s="354" t="s">
        <v>474</v>
      </c>
      <c r="D55" s="340" t="s">
        <v>421</v>
      </c>
      <c r="E55" s="364">
        <v>231963.84</v>
      </c>
      <c r="F55" s="394"/>
      <c r="G55" s="335" t="s">
        <v>143</v>
      </c>
      <c r="H55" s="353" t="s">
        <v>366</v>
      </c>
      <c r="I55" s="353"/>
      <c r="J55" s="400"/>
      <c r="K55" s="356">
        <v>43735</v>
      </c>
      <c r="L55" s="356">
        <v>43762</v>
      </c>
      <c r="M55" s="327"/>
      <c r="N55" s="375" t="s">
        <v>844</v>
      </c>
      <c r="O55" s="267" t="s">
        <v>475</v>
      </c>
      <c r="P55" s="267" t="s">
        <v>531</v>
      </c>
      <c r="Q55" s="10"/>
      <c r="R55" s="30" t="s">
        <v>433</v>
      </c>
      <c r="S55" s="126" t="s">
        <v>433</v>
      </c>
      <c r="T55" s="6"/>
      <c r="U55" s="126"/>
      <c r="V55" s="126"/>
      <c r="W55" s="126"/>
      <c r="X55" s="126"/>
      <c r="Y55" s="126"/>
      <c r="Z55" s="325"/>
      <c r="AA55" s="325"/>
      <c r="AB55" s="325"/>
      <c r="AC55" s="345"/>
      <c r="AD55" s="346"/>
      <c r="AE55" s="347"/>
      <c r="AF55" s="347"/>
      <c r="AG55" s="347"/>
      <c r="AH55" s="347"/>
      <c r="AI55" s="347"/>
      <c r="AJ55" s="347"/>
      <c r="AK55" s="347"/>
      <c r="AL55" s="347"/>
      <c r="AM55" s="347"/>
      <c r="AN55" s="347"/>
      <c r="AO55" s="347"/>
      <c r="AP55" s="347"/>
      <c r="AQ55" s="347"/>
      <c r="AR55" s="347"/>
      <c r="AS55" s="347"/>
      <c r="AT55" s="347"/>
      <c r="AU55" s="347"/>
      <c r="AV55" s="347"/>
      <c r="AW55" s="347"/>
      <c r="AX55" s="347"/>
      <c r="AY55" s="347"/>
      <c r="AZ55" s="347"/>
      <c r="BA55" s="347"/>
      <c r="BB55" s="347"/>
      <c r="BC55" s="347"/>
      <c r="BD55" s="347"/>
      <c r="BE55" s="347"/>
      <c r="BF55" s="347"/>
      <c r="BG55" s="347"/>
      <c r="BH55" s="347"/>
      <c r="BI55" s="347"/>
      <c r="BJ55" s="347"/>
      <c r="BK55" s="347"/>
      <c r="BL55" s="347"/>
      <c r="BM55" s="347"/>
      <c r="BN55" s="347"/>
      <c r="BO55" s="347"/>
      <c r="BP55" s="347"/>
      <c r="BQ55" s="347"/>
      <c r="BR55" s="347"/>
      <c r="BS55" s="347"/>
      <c r="BT55" s="347"/>
      <c r="BU55" s="347"/>
      <c r="BV55" s="347"/>
      <c r="BW55" s="347"/>
      <c r="BX55" s="347"/>
      <c r="BY55" s="347"/>
      <c r="BZ55" s="347"/>
      <c r="CA55" s="347"/>
      <c r="CB55" s="347"/>
      <c r="CC55" s="347"/>
      <c r="CD55" s="347"/>
      <c r="CE55" s="347"/>
      <c r="CF55" s="347"/>
      <c r="CG55" s="347"/>
      <c r="CH55" s="347"/>
      <c r="CI55" s="347"/>
      <c r="CJ55" s="347"/>
      <c r="CK55" s="347"/>
      <c r="CL55" s="347"/>
      <c r="CM55" s="347"/>
      <c r="CN55" s="347"/>
      <c r="CO55" s="347"/>
      <c r="CP55" s="347"/>
      <c r="CQ55" s="347"/>
      <c r="CR55" s="347"/>
      <c r="CS55" s="347"/>
      <c r="CT55" s="347"/>
      <c r="CU55" s="347"/>
      <c r="CV55" s="347"/>
      <c r="CW55" s="347"/>
      <c r="CX55" s="347"/>
      <c r="CY55" s="347"/>
      <c r="CZ55" s="347"/>
      <c r="DA55" s="347"/>
      <c r="DB55" s="347"/>
      <c r="DC55" s="347"/>
      <c r="DD55" s="347"/>
      <c r="DE55" s="347"/>
      <c r="DF55" s="347"/>
      <c r="DG55" s="347"/>
      <c r="DH55" s="347"/>
      <c r="DI55" s="347"/>
      <c r="DJ55" s="347"/>
      <c r="DK55" s="347"/>
      <c r="DL55" s="347"/>
      <c r="DM55" s="347"/>
      <c r="DN55" s="347"/>
    </row>
    <row r="56" spans="1:118" x14ac:dyDescent="0.3">
      <c r="A56" s="136" t="s">
        <v>476</v>
      </c>
      <c r="B56" s="131" t="s">
        <v>0</v>
      </c>
      <c r="C56" s="268" t="s">
        <v>477</v>
      </c>
      <c r="D56" s="133" t="s">
        <v>362</v>
      </c>
      <c r="E56" s="269"/>
      <c r="F56" s="135">
        <v>2143075.38</v>
      </c>
      <c r="G56" s="145" t="s">
        <v>144</v>
      </c>
      <c r="H56" s="145" t="s">
        <v>393</v>
      </c>
      <c r="I56" s="145"/>
      <c r="J56" s="137">
        <v>43774</v>
      </c>
      <c r="K56" s="285">
        <v>43976</v>
      </c>
      <c r="L56" s="285">
        <f>K56+27</f>
        <v>44003</v>
      </c>
      <c r="M56" s="44">
        <f t="shared" ca="1" si="0"/>
        <v>225</v>
      </c>
      <c r="N56" s="377"/>
      <c r="O56" s="265">
        <v>0.65</v>
      </c>
      <c r="P56" s="267"/>
      <c r="Q56" s="10"/>
      <c r="R56" s="30"/>
      <c r="S56" s="126"/>
      <c r="T56" s="10">
        <v>0.8</v>
      </c>
      <c r="U56" s="10">
        <v>0.92</v>
      </c>
      <c r="V56" s="126"/>
      <c r="W56" s="126"/>
      <c r="X56" s="126"/>
      <c r="Y56" s="126"/>
      <c r="Z56" s="126"/>
      <c r="AA56" s="126"/>
      <c r="AB56" s="126"/>
      <c r="AC56" s="181"/>
      <c r="AD56" s="72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</row>
    <row r="57" spans="1:118" x14ac:dyDescent="0.3">
      <c r="A57" s="136" t="s">
        <v>476</v>
      </c>
      <c r="B57" s="131" t="s">
        <v>334</v>
      </c>
      <c r="C57" s="268" t="s">
        <v>111</v>
      </c>
      <c r="D57" s="133" t="s">
        <v>362</v>
      </c>
      <c r="E57" s="269"/>
      <c r="F57" s="135">
        <v>2149714.2000000002</v>
      </c>
      <c r="G57" s="145" t="s">
        <v>144</v>
      </c>
      <c r="H57" s="145" t="s">
        <v>393</v>
      </c>
      <c r="I57" s="145"/>
      <c r="J57" s="145"/>
      <c r="K57" s="285">
        <v>43976</v>
      </c>
      <c r="L57" s="285">
        <f>K57+76</f>
        <v>44052</v>
      </c>
      <c r="M57" s="44">
        <f t="shared" ca="1" si="0"/>
        <v>176</v>
      </c>
      <c r="N57" s="377" t="s">
        <v>657</v>
      </c>
      <c r="O57" s="265">
        <v>0.1</v>
      </c>
      <c r="P57" s="267"/>
      <c r="Q57" s="126"/>
      <c r="R57" s="30"/>
      <c r="S57" s="126"/>
      <c r="T57" s="6"/>
      <c r="U57" s="126"/>
      <c r="V57" s="126"/>
      <c r="W57" s="126"/>
      <c r="X57" s="126"/>
      <c r="Y57" s="126"/>
      <c r="Z57" s="126"/>
      <c r="AA57" s="126"/>
      <c r="AB57" s="126"/>
      <c r="AC57" s="181"/>
      <c r="AD57" s="72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</row>
    <row r="58" spans="1:118" s="98" customFormat="1" x14ac:dyDescent="0.3">
      <c r="A58" s="119" t="s">
        <v>476</v>
      </c>
      <c r="B58" s="286" t="s">
        <v>334</v>
      </c>
      <c r="C58" s="127" t="s">
        <v>478</v>
      </c>
      <c r="D58" s="104" t="s">
        <v>362</v>
      </c>
      <c r="E58" s="302"/>
      <c r="F58" s="309">
        <v>265719.12</v>
      </c>
      <c r="G58" s="293" t="s">
        <v>144</v>
      </c>
      <c r="H58" s="293" t="s">
        <v>393</v>
      </c>
      <c r="I58" s="293"/>
      <c r="J58" s="293"/>
      <c r="K58" s="303">
        <v>43976</v>
      </c>
      <c r="L58" s="303">
        <f>K58+27</f>
        <v>44003</v>
      </c>
      <c r="M58" s="95" t="str">
        <f t="shared" ca="1" si="0"/>
        <v>Сдан</v>
      </c>
      <c r="N58" s="321" t="s">
        <v>206</v>
      </c>
      <c r="O58" s="118">
        <v>0</v>
      </c>
      <c r="P58" s="120"/>
      <c r="Q58" s="96"/>
      <c r="R58" s="97"/>
      <c r="S58" s="393"/>
      <c r="T58" s="96">
        <v>0.7</v>
      </c>
      <c r="U58" s="96">
        <v>0.8</v>
      </c>
      <c r="V58" s="393"/>
      <c r="W58" s="393"/>
      <c r="X58" s="393"/>
      <c r="Y58" s="393"/>
      <c r="Z58" s="393"/>
      <c r="AA58" s="393" t="s">
        <v>206</v>
      </c>
      <c r="AB58" s="396"/>
      <c r="AC58" s="305"/>
      <c r="AD58" s="306"/>
      <c r="AE58" s="307"/>
      <c r="AF58" s="307"/>
      <c r="AG58" s="307"/>
      <c r="AH58" s="307"/>
      <c r="AI58" s="307"/>
      <c r="AJ58" s="307"/>
      <c r="AK58" s="307"/>
      <c r="AL58" s="307"/>
      <c r="AM58" s="307"/>
      <c r="AN58" s="307"/>
      <c r="AO58" s="307"/>
      <c r="AP58" s="307"/>
      <c r="AQ58" s="307"/>
      <c r="AR58" s="307"/>
      <c r="AS58" s="307"/>
      <c r="AT58" s="307"/>
      <c r="AU58" s="307"/>
      <c r="AV58" s="307"/>
      <c r="AW58" s="307"/>
      <c r="AX58" s="307"/>
      <c r="AY58" s="307"/>
      <c r="AZ58" s="307"/>
      <c r="BA58" s="307"/>
      <c r="BB58" s="307"/>
      <c r="BC58" s="307"/>
      <c r="BD58" s="307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  <c r="BQ58" s="307"/>
      <c r="BR58" s="307"/>
      <c r="BS58" s="307"/>
      <c r="BT58" s="307"/>
      <c r="BU58" s="307"/>
      <c r="BV58" s="307"/>
      <c r="BW58" s="307"/>
      <c r="BX58" s="307"/>
      <c r="BY58" s="307"/>
      <c r="BZ58" s="307"/>
      <c r="CA58" s="307"/>
      <c r="CB58" s="307"/>
      <c r="CC58" s="307"/>
      <c r="CD58" s="307"/>
      <c r="CE58" s="307"/>
      <c r="CF58" s="307"/>
      <c r="CG58" s="307"/>
      <c r="CH58" s="307"/>
      <c r="CI58" s="307"/>
      <c r="CJ58" s="307"/>
      <c r="CK58" s="307"/>
      <c r="CL58" s="307"/>
      <c r="CM58" s="307"/>
      <c r="CN58" s="307"/>
      <c r="CO58" s="307"/>
      <c r="CP58" s="307"/>
      <c r="CQ58" s="307"/>
      <c r="CR58" s="307"/>
      <c r="CS58" s="307"/>
      <c r="CT58" s="307"/>
      <c r="CU58" s="307"/>
      <c r="CV58" s="307"/>
      <c r="CW58" s="307"/>
      <c r="CX58" s="307"/>
      <c r="CY58" s="307"/>
      <c r="CZ58" s="307"/>
      <c r="DA58" s="307"/>
      <c r="DB58" s="307"/>
      <c r="DC58" s="307"/>
      <c r="DD58" s="307"/>
      <c r="DE58" s="307"/>
      <c r="DF58" s="307"/>
      <c r="DG58" s="307"/>
      <c r="DH58" s="307"/>
      <c r="DI58" s="307"/>
      <c r="DJ58" s="307"/>
      <c r="DK58" s="307"/>
      <c r="DL58" s="307"/>
      <c r="DM58" s="307"/>
      <c r="DN58" s="307"/>
    </row>
    <row r="59" spans="1:118" s="334" customFormat="1" x14ac:dyDescent="0.3">
      <c r="A59" s="335" t="s">
        <v>476</v>
      </c>
      <c r="B59" s="340" t="s">
        <v>334</v>
      </c>
      <c r="C59" s="354" t="s">
        <v>479</v>
      </c>
      <c r="D59" s="348" t="s">
        <v>362</v>
      </c>
      <c r="E59" s="364"/>
      <c r="F59" s="343">
        <v>458043.66</v>
      </c>
      <c r="G59" s="353" t="s">
        <v>144</v>
      </c>
      <c r="H59" s="353" t="s">
        <v>393</v>
      </c>
      <c r="I59" s="353"/>
      <c r="J59" s="353"/>
      <c r="K59" s="356">
        <v>43976</v>
      </c>
      <c r="L59" s="356">
        <f>K59+27</f>
        <v>44003</v>
      </c>
      <c r="M59" s="327">
        <f t="shared" ca="1" si="0"/>
        <v>225</v>
      </c>
      <c r="N59" s="375" t="s">
        <v>607</v>
      </c>
      <c r="O59" s="265">
        <v>0</v>
      </c>
      <c r="P59" s="267"/>
      <c r="Q59" s="126"/>
      <c r="R59" s="30"/>
      <c r="S59" s="126"/>
      <c r="T59" s="6"/>
      <c r="U59" s="126"/>
      <c r="V59" s="126"/>
      <c r="W59" s="325"/>
      <c r="X59" s="325"/>
      <c r="Y59" s="325"/>
      <c r="Z59" s="325"/>
      <c r="AA59" s="325"/>
      <c r="AB59" s="325"/>
      <c r="AC59" s="345"/>
      <c r="AD59" s="346"/>
      <c r="AE59" s="347"/>
      <c r="AF59" s="347"/>
      <c r="AG59" s="347"/>
      <c r="AH59" s="347"/>
      <c r="AI59" s="347"/>
      <c r="AJ59" s="347"/>
      <c r="AK59" s="347"/>
      <c r="AL59" s="347"/>
      <c r="AM59" s="347"/>
      <c r="AN59" s="347"/>
      <c r="AO59" s="347"/>
      <c r="AP59" s="347"/>
      <c r="AQ59" s="347"/>
      <c r="AR59" s="347"/>
      <c r="AS59" s="347"/>
      <c r="AT59" s="347"/>
      <c r="AU59" s="347"/>
      <c r="AV59" s="347"/>
      <c r="AW59" s="347"/>
      <c r="AX59" s="347"/>
      <c r="AY59" s="347"/>
      <c r="AZ59" s="347"/>
      <c r="BA59" s="347"/>
      <c r="BB59" s="347"/>
      <c r="BC59" s="347"/>
      <c r="BD59" s="347"/>
      <c r="BE59" s="347"/>
      <c r="BF59" s="347"/>
      <c r="BG59" s="347"/>
      <c r="BH59" s="347"/>
      <c r="BI59" s="347"/>
      <c r="BJ59" s="347"/>
      <c r="BK59" s="347"/>
      <c r="BL59" s="347"/>
      <c r="BM59" s="347"/>
      <c r="BN59" s="347"/>
      <c r="BO59" s="347"/>
      <c r="BP59" s="347"/>
      <c r="BQ59" s="347"/>
      <c r="BR59" s="347"/>
      <c r="BS59" s="347"/>
      <c r="BT59" s="347"/>
      <c r="BU59" s="347"/>
      <c r="BV59" s="347"/>
      <c r="BW59" s="347"/>
      <c r="BX59" s="347"/>
      <c r="BY59" s="347"/>
      <c r="BZ59" s="347"/>
      <c r="CA59" s="347"/>
      <c r="CB59" s="347"/>
      <c r="CC59" s="347"/>
      <c r="CD59" s="347"/>
      <c r="CE59" s="347"/>
      <c r="CF59" s="347"/>
      <c r="CG59" s="347"/>
      <c r="CH59" s="347"/>
      <c r="CI59" s="347"/>
      <c r="CJ59" s="347"/>
      <c r="CK59" s="347"/>
      <c r="CL59" s="347"/>
      <c r="CM59" s="347"/>
      <c r="CN59" s="347"/>
      <c r="CO59" s="347"/>
      <c r="CP59" s="347"/>
      <c r="CQ59" s="347"/>
      <c r="CR59" s="347"/>
      <c r="CS59" s="347"/>
      <c r="CT59" s="347"/>
      <c r="CU59" s="347"/>
      <c r="CV59" s="347"/>
      <c r="CW59" s="347"/>
      <c r="CX59" s="347"/>
      <c r="CY59" s="347"/>
      <c r="CZ59" s="347"/>
      <c r="DA59" s="347"/>
      <c r="DB59" s="347"/>
      <c r="DC59" s="347"/>
      <c r="DD59" s="347"/>
      <c r="DE59" s="347"/>
      <c r="DF59" s="347"/>
      <c r="DG59" s="347"/>
      <c r="DH59" s="347"/>
      <c r="DI59" s="347"/>
      <c r="DJ59" s="347"/>
      <c r="DK59" s="347"/>
      <c r="DL59" s="347"/>
      <c r="DM59" s="347"/>
      <c r="DN59" s="347"/>
    </row>
    <row r="60" spans="1:118" s="334" customFormat="1" x14ac:dyDescent="0.3">
      <c r="A60" s="335" t="s">
        <v>476</v>
      </c>
      <c r="B60" s="340" t="s">
        <v>334</v>
      </c>
      <c r="C60" s="354" t="s">
        <v>480</v>
      </c>
      <c r="D60" s="348" t="s">
        <v>362</v>
      </c>
      <c r="E60" s="364"/>
      <c r="F60" s="343">
        <v>410555.05</v>
      </c>
      <c r="G60" s="353" t="s">
        <v>144</v>
      </c>
      <c r="H60" s="353" t="s">
        <v>393</v>
      </c>
      <c r="I60" s="353"/>
      <c r="J60" s="353"/>
      <c r="K60" s="356">
        <v>43976</v>
      </c>
      <c r="L60" s="356">
        <f>K60+27</f>
        <v>44003</v>
      </c>
      <c r="M60" s="327">
        <f t="shared" ca="1" si="0"/>
        <v>225</v>
      </c>
      <c r="N60" s="375" t="s">
        <v>607</v>
      </c>
      <c r="O60" s="265">
        <v>0</v>
      </c>
      <c r="P60" s="267"/>
      <c r="Q60" s="126"/>
      <c r="R60" s="24"/>
      <c r="S60" s="126"/>
      <c r="T60" s="6"/>
      <c r="U60" s="126"/>
      <c r="V60" s="126"/>
      <c r="W60" s="325"/>
      <c r="X60" s="325"/>
      <c r="Y60" s="325"/>
      <c r="Z60" s="325"/>
      <c r="AA60" s="325"/>
      <c r="AB60" s="325"/>
      <c r="AC60" s="345"/>
      <c r="AD60" s="346"/>
      <c r="AE60" s="347"/>
      <c r="AF60" s="347"/>
      <c r="AG60" s="347"/>
      <c r="AH60" s="347"/>
      <c r="AI60" s="347"/>
      <c r="AJ60" s="347"/>
      <c r="AK60" s="347"/>
      <c r="AL60" s="347"/>
      <c r="AM60" s="347"/>
      <c r="AN60" s="347"/>
      <c r="AO60" s="347"/>
      <c r="AP60" s="347"/>
      <c r="AQ60" s="347"/>
      <c r="AR60" s="347"/>
      <c r="AS60" s="347"/>
      <c r="AT60" s="347"/>
      <c r="AU60" s="347"/>
      <c r="AV60" s="347"/>
      <c r="AW60" s="347"/>
      <c r="AX60" s="347"/>
      <c r="AY60" s="347"/>
      <c r="AZ60" s="347"/>
      <c r="BA60" s="347"/>
      <c r="BB60" s="347"/>
      <c r="BC60" s="347"/>
      <c r="BD60" s="347"/>
      <c r="BE60" s="347"/>
      <c r="BF60" s="347"/>
      <c r="BG60" s="347"/>
      <c r="BH60" s="347"/>
      <c r="BI60" s="347"/>
      <c r="BJ60" s="347"/>
      <c r="BK60" s="347"/>
      <c r="BL60" s="347"/>
      <c r="BM60" s="347"/>
      <c r="BN60" s="347"/>
      <c r="BO60" s="347"/>
      <c r="BP60" s="347"/>
      <c r="BQ60" s="347"/>
      <c r="BR60" s="347"/>
      <c r="BS60" s="347"/>
      <c r="BT60" s="347"/>
      <c r="BU60" s="347"/>
      <c r="BV60" s="347"/>
      <c r="BW60" s="347"/>
      <c r="BX60" s="347"/>
      <c r="BY60" s="347"/>
      <c r="BZ60" s="347"/>
      <c r="CA60" s="347"/>
      <c r="CB60" s="347"/>
      <c r="CC60" s="347"/>
      <c r="CD60" s="347"/>
      <c r="CE60" s="347"/>
      <c r="CF60" s="347"/>
      <c r="CG60" s="347"/>
      <c r="CH60" s="347"/>
      <c r="CI60" s="347"/>
      <c r="CJ60" s="347"/>
      <c r="CK60" s="347"/>
      <c r="CL60" s="347"/>
      <c r="CM60" s="347"/>
      <c r="CN60" s="347"/>
      <c r="CO60" s="347"/>
      <c r="CP60" s="347"/>
      <c r="CQ60" s="347"/>
      <c r="CR60" s="347"/>
      <c r="CS60" s="347"/>
      <c r="CT60" s="347"/>
      <c r="CU60" s="347"/>
      <c r="CV60" s="347"/>
      <c r="CW60" s="347"/>
      <c r="CX60" s="347"/>
      <c r="CY60" s="347"/>
      <c r="CZ60" s="347"/>
      <c r="DA60" s="347"/>
      <c r="DB60" s="347"/>
      <c r="DC60" s="347"/>
      <c r="DD60" s="347"/>
      <c r="DE60" s="347"/>
      <c r="DF60" s="347"/>
      <c r="DG60" s="347"/>
      <c r="DH60" s="347"/>
      <c r="DI60" s="347"/>
      <c r="DJ60" s="347"/>
      <c r="DK60" s="347"/>
      <c r="DL60" s="347"/>
      <c r="DM60" s="347"/>
      <c r="DN60" s="347"/>
    </row>
    <row r="61" spans="1:118" s="98" customFormat="1" x14ac:dyDescent="0.3">
      <c r="A61" s="119" t="s">
        <v>476</v>
      </c>
      <c r="B61" s="286" t="s">
        <v>354</v>
      </c>
      <c r="C61" s="127" t="s">
        <v>481</v>
      </c>
      <c r="D61" s="104" t="s">
        <v>362</v>
      </c>
      <c r="E61" s="302"/>
      <c r="F61" s="309">
        <v>863602.42</v>
      </c>
      <c r="G61" s="293" t="s">
        <v>144</v>
      </c>
      <c r="H61" s="293" t="s">
        <v>393</v>
      </c>
      <c r="I61" s="293"/>
      <c r="J61" s="293"/>
      <c r="K61" s="303">
        <v>43976</v>
      </c>
      <c r="L61" s="303">
        <f>K61+41</f>
        <v>44017</v>
      </c>
      <c r="M61" s="95" t="str">
        <f t="shared" ca="1" si="0"/>
        <v>Сдан</v>
      </c>
      <c r="N61" s="287" t="s">
        <v>206</v>
      </c>
      <c r="O61" s="118">
        <v>0.7</v>
      </c>
      <c r="P61" s="120"/>
      <c r="Q61" s="369"/>
      <c r="R61" s="103"/>
      <c r="S61" s="369"/>
      <c r="T61" s="96">
        <v>0.8</v>
      </c>
      <c r="U61" s="96">
        <v>0.85</v>
      </c>
      <c r="V61" s="369"/>
      <c r="W61" s="369"/>
      <c r="X61" s="369"/>
      <c r="Y61" s="369"/>
      <c r="Z61" s="369"/>
      <c r="AA61" s="369" t="s">
        <v>206</v>
      </c>
      <c r="AB61" s="396"/>
      <c r="AC61" s="305"/>
      <c r="AD61" s="306"/>
      <c r="AE61" s="307"/>
      <c r="AF61" s="307"/>
      <c r="AG61" s="307"/>
      <c r="AH61" s="307"/>
      <c r="AI61" s="307"/>
      <c r="AJ61" s="307"/>
      <c r="AK61" s="307"/>
      <c r="AL61" s="307"/>
      <c r="AM61" s="307"/>
      <c r="AN61" s="307"/>
      <c r="AO61" s="307"/>
      <c r="AP61" s="307"/>
      <c r="AQ61" s="307"/>
      <c r="AR61" s="307"/>
      <c r="AS61" s="307"/>
      <c r="AT61" s="307"/>
      <c r="AU61" s="307"/>
      <c r="AV61" s="307"/>
      <c r="AW61" s="307"/>
      <c r="AX61" s="307"/>
      <c r="AY61" s="307"/>
      <c r="AZ61" s="307"/>
      <c r="BA61" s="307"/>
      <c r="BB61" s="307"/>
      <c r="BC61" s="307"/>
      <c r="BD61" s="307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  <c r="BQ61" s="307"/>
      <c r="BR61" s="307"/>
      <c r="BS61" s="307"/>
      <c r="BT61" s="307"/>
      <c r="BU61" s="307"/>
      <c r="BV61" s="307"/>
      <c r="BW61" s="307"/>
      <c r="BX61" s="307"/>
      <c r="BY61" s="307"/>
      <c r="BZ61" s="307"/>
      <c r="CA61" s="307"/>
      <c r="CB61" s="307"/>
      <c r="CC61" s="307"/>
      <c r="CD61" s="307"/>
      <c r="CE61" s="307"/>
      <c r="CF61" s="307"/>
      <c r="CG61" s="307"/>
      <c r="CH61" s="307"/>
      <c r="CI61" s="307"/>
      <c r="CJ61" s="307"/>
      <c r="CK61" s="307"/>
      <c r="CL61" s="307"/>
      <c r="CM61" s="307"/>
      <c r="CN61" s="307"/>
      <c r="CO61" s="307"/>
      <c r="CP61" s="307"/>
      <c r="CQ61" s="307"/>
      <c r="CR61" s="307"/>
      <c r="CS61" s="307"/>
      <c r="CT61" s="307"/>
      <c r="CU61" s="307"/>
      <c r="CV61" s="307"/>
      <c r="CW61" s="307"/>
      <c r="CX61" s="307"/>
      <c r="CY61" s="307"/>
      <c r="CZ61" s="307"/>
      <c r="DA61" s="307"/>
      <c r="DB61" s="307"/>
      <c r="DC61" s="307"/>
      <c r="DD61" s="307"/>
      <c r="DE61" s="307"/>
      <c r="DF61" s="307"/>
      <c r="DG61" s="307"/>
      <c r="DH61" s="307"/>
      <c r="DI61" s="307"/>
      <c r="DJ61" s="307"/>
      <c r="DK61" s="307"/>
      <c r="DL61" s="307"/>
      <c r="DM61" s="307"/>
      <c r="DN61" s="307"/>
    </row>
    <row r="62" spans="1:118" s="98" customFormat="1" x14ac:dyDescent="0.3">
      <c r="A62" s="119" t="s">
        <v>476</v>
      </c>
      <c r="B62" s="286" t="s">
        <v>403</v>
      </c>
      <c r="C62" s="319" t="s">
        <v>482</v>
      </c>
      <c r="D62" s="104" t="s">
        <v>362</v>
      </c>
      <c r="E62" s="302"/>
      <c r="F62" s="309">
        <v>363906.84</v>
      </c>
      <c r="G62" s="293" t="s">
        <v>144</v>
      </c>
      <c r="H62" s="293" t="s">
        <v>393</v>
      </c>
      <c r="I62" s="293"/>
      <c r="J62" s="293"/>
      <c r="K62" s="303">
        <v>43976</v>
      </c>
      <c r="L62" s="303">
        <f>K62+27</f>
        <v>44003</v>
      </c>
      <c r="M62" s="95" t="str">
        <f t="shared" ca="1" si="0"/>
        <v>Сдан</v>
      </c>
      <c r="N62" s="287" t="s">
        <v>206</v>
      </c>
      <c r="O62" s="118">
        <v>0</v>
      </c>
      <c r="P62" s="120"/>
      <c r="Q62" s="96"/>
      <c r="R62" s="97"/>
      <c r="S62" s="318"/>
      <c r="T62" s="96">
        <v>0.9</v>
      </c>
      <c r="U62" s="96">
        <v>1</v>
      </c>
      <c r="V62" s="318" t="s">
        <v>206</v>
      </c>
      <c r="W62" s="322"/>
      <c r="X62" s="361"/>
      <c r="Y62" s="362"/>
      <c r="Z62" s="362"/>
      <c r="AA62" s="366"/>
      <c r="AB62" s="396"/>
      <c r="AC62" s="305"/>
      <c r="AD62" s="306"/>
      <c r="AE62" s="307"/>
      <c r="AF62" s="307"/>
      <c r="AG62" s="307"/>
      <c r="AH62" s="307"/>
      <c r="AI62" s="307"/>
      <c r="AJ62" s="307"/>
      <c r="AK62" s="307"/>
      <c r="AL62" s="307"/>
      <c r="AM62" s="307"/>
      <c r="AN62" s="307"/>
      <c r="AO62" s="307"/>
      <c r="AP62" s="307"/>
      <c r="AQ62" s="307"/>
      <c r="AR62" s="307"/>
      <c r="AS62" s="307"/>
      <c r="AT62" s="307"/>
      <c r="AU62" s="307"/>
      <c r="AV62" s="307"/>
      <c r="AW62" s="307"/>
      <c r="AX62" s="307"/>
      <c r="AY62" s="307"/>
      <c r="AZ62" s="307"/>
      <c r="BA62" s="307"/>
      <c r="BB62" s="307"/>
      <c r="BC62" s="307"/>
      <c r="BD62" s="307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  <c r="BQ62" s="307"/>
      <c r="BR62" s="307"/>
      <c r="BS62" s="307"/>
      <c r="BT62" s="307"/>
      <c r="BU62" s="307"/>
      <c r="BV62" s="307"/>
      <c r="BW62" s="307"/>
      <c r="BX62" s="307"/>
      <c r="BY62" s="307"/>
      <c r="BZ62" s="307"/>
      <c r="CA62" s="307"/>
      <c r="CB62" s="307"/>
      <c r="CC62" s="307"/>
      <c r="CD62" s="307"/>
      <c r="CE62" s="307"/>
      <c r="CF62" s="307"/>
      <c r="CG62" s="307"/>
      <c r="CH62" s="307"/>
      <c r="CI62" s="307"/>
      <c r="CJ62" s="307"/>
      <c r="CK62" s="307"/>
      <c r="CL62" s="307"/>
      <c r="CM62" s="307"/>
      <c r="CN62" s="307"/>
      <c r="CO62" s="307"/>
      <c r="CP62" s="307"/>
      <c r="CQ62" s="307"/>
      <c r="CR62" s="307"/>
      <c r="CS62" s="307"/>
      <c r="CT62" s="307"/>
      <c r="CU62" s="307"/>
      <c r="CV62" s="307"/>
      <c r="CW62" s="307"/>
      <c r="CX62" s="307"/>
      <c r="CY62" s="307"/>
      <c r="CZ62" s="307"/>
      <c r="DA62" s="307"/>
      <c r="DB62" s="307"/>
      <c r="DC62" s="307"/>
      <c r="DD62" s="307"/>
      <c r="DE62" s="307"/>
      <c r="DF62" s="307"/>
      <c r="DG62" s="307"/>
      <c r="DH62" s="307"/>
      <c r="DI62" s="307"/>
      <c r="DJ62" s="307"/>
      <c r="DK62" s="307"/>
      <c r="DL62" s="307"/>
      <c r="DM62" s="307"/>
      <c r="DN62" s="307"/>
    </row>
    <row r="63" spans="1:118" s="98" customFormat="1" x14ac:dyDescent="0.3">
      <c r="A63" s="119" t="s">
        <v>476</v>
      </c>
      <c r="B63" s="286" t="s">
        <v>403</v>
      </c>
      <c r="C63" s="323" t="s">
        <v>483</v>
      </c>
      <c r="D63" s="104" t="s">
        <v>362</v>
      </c>
      <c r="E63" s="302"/>
      <c r="F63" s="309">
        <v>157433.10999999999</v>
      </c>
      <c r="G63" s="293" t="s">
        <v>144</v>
      </c>
      <c r="H63" s="293" t="s">
        <v>393</v>
      </c>
      <c r="I63" s="293"/>
      <c r="J63" s="293"/>
      <c r="K63" s="303">
        <v>43976</v>
      </c>
      <c r="L63" s="303">
        <f>K63+21</f>
        <v>43997</v>
      </c>
      <c r="M63" s="95" t="str">
        <f t="shared" ref="M63:M84" ca="1" si="1">IF(0&lt;L63-TODAY(),IF(N63="Сдан","Сдан","Просрочки нет"),IF(N63="Сдан","Сдан",TODAY()-L63))</f>
        <v>Сдан</v>
      </c>
      <c r="N63" s="287" t="s">
        <v>206</v>
      </c>
      <c r="O63" s="118">
        <v>0</v>
      </c>
      <c r="P63" s="120"/>
      <c r="Q63" s="96"/>
      <c r="R63" s="103"/>
      <c r="S63" s="322"/>
      <c r="T63" s="96">
        <v>0.5</v>
      </c>
      <c r="U63" s="96">
        <v>0.6</v>
      </c>
      <c r="V63" s="322"/>
      <c r="W63" s="322"/>
      <c r="X63" s="361" t="s">
        <v>206</v>
      </c>
      <c r="Y63" s="362"/>
      <c r="Z63" s="362"/>
      <c r="AA63" s="366"/>
      <c r="AB63" s="396"/>
      <c r="AC63" s="305"/>
      <c r="AD63" s="306"/>
      <c r="AE63" s="307"/>
      <c r="AF63" s="307"/>
      <c r="AG63" s="307"/>
      <c r="AH63" s="307"/>
      <c r="AI63" s="307"/>
      <c r="AJ63" s="307"/>
      <c r="AK63" s="307"/>
      <c r="AL63" s="307"/>
      <c r="AM63" s="307"/>
      <c r="AN63" s="307"/>
      <c r="AO63" s="307"/>
      <c r="AP63" s="307"/>
      <c r="AQ63" s="307"/>
      <c r="AR63" s="307"/>
      <c r="AS63" s="307"/>
      <c r="AT63" s="307"/>
      <c r="AU63" s="307"/>
      <c r="AV63" s="307"/>
      <c r="AW63" s="307"/>
      <c r="AX63" s="307"/>
      <c r="AY63" s="307"/>
      <c r="AZ63" s="307"/>
      <c r="BA63" s="307"/>
      <c r="BB63" s="307"/>
      <c r="BC63" s="307"/>
      <c r="BD63" s="307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  <c r="BQ63" s="307"/>
      <c r="BR63" s="307"/>
      <c r="BS63" s="307"/>
      <c r="BT63" s="307"/>
      <c r="BU63" s="307"/>
      <c r="BV63" s="307"/>
      <c r="BW63" s="307"/>
      <c r="BX63" s="307"/>
      <c r="BY63" s="307"/>
      <c r="BZ63" s="307"/>
      <c r="CA63" s="307"/>
      <c r="CB63" s="307"/>
      <c r="CC63" s="307"/>
      <c r="CD63" s="307"/>
      <c r="CE63" s="307"/>
      <c r="CF63" s="307"/>
      <c r="CG63" s="307"/>
      <c r="CH63" s="307"/>
      <c r="CI63" s="307"/>
      <c r="CJ63" s="307"/>
      <c r="CK63" s="307"/>
      <c r="CL63" s="307"/>
      <c r="CM63" s="307"/>
      <c r="CN63" s="307"/>
      <c r="CO63" s="307"/>
      <c r="CP63" s="307"/>
      <c r="CQ63" s="307"/>
      <c r="CR63" s="307"/>
      <c r="CS63" s="307"/>
      <c r="CT63" s="307"/>
      <c r="CU63" s="307"/>
      <c r="CV63" s="307"/>
      <c r="CW63" s="307"/>
      <c r="CX63" s="307"/>
      <c r="CY63" s="307"/>
      <c r="CZ63" s="307"/>
      <c r="DA63" s="307"/>
      <c r="DB63" s="307"/>
      <c r="DC63" s="307"/>
      <c r="DD63" s="307"/>
      <c r="DE63" s="307"/>
      <c r="DF63" s="307"/>
      <c r="DG63" s="307"/>
      <c r="DH63" s="307"/>
      <c r="DI63" s="307"/>
      <c r="DJ63" s="307"/>
      <c r="DK63" s="307"/>
      <c r="DL63" s="307"/>
      <c r="DM63" s="307"/>
      <c r="DN63" s="307"/>
    </row>
    <row r="64" spans="1:118" s="334" customFormat="1" ht="28.2" x14ac:dyDescent="0.3">
      <c r="A64" s="335" t="s">
        <v>476</v>
      </c>
      <c r="B64" s="340" t="s">
        <v>391</v>
      </c>
      <c r="C64" s="354" t="s">
        <v>484</v>
      </c>
      <c r="D64" s="355" t="s">
        <v>264</v>
      </c>
      <c r="E64" s="353"/>
      <c r="F64" s="343">
        <v>235167.06</v>
      </c>
      <c r="G64" s="353" t="s">
        <v>144</v>
      </c>
      <c r="H64" s="353" t="s">
        <v>393</v>
      </c>
      <c r="I64" s="353"/>
      <c r="J64" s="353"/>
      <c r="K64" s="356">
        <v>43886</v>
      </c>
      <c r="L64" s="356">
        <v>43913</v>
      </c>
      <c r="M64" s="327"/>
      <c r="N64" s="378" t="s">
        <v>669</v>
      </c>
      <c r="O64" s="337"/>
      <c r="P64" s="337"/>
      <c r="Q64" s="329"/>
      <c r="R64" s="338"/>
      <c r="S64" s="325"/>
      <c r="T64" s="332"/>
      <c r="U64" s="325"/>
      <c r="V64" s="325"/>
      <c r="W64" s="325"/>
      <c r="X64" s="325"/>
      <c r="Y64" s="325"/>
      <c r="Z64" s="325"/>
      <c r="AA64" s="325"/>
      <c r="AB64" s="325"/>
      <c r="AC64" s="345"/>
      <c r="AD64" s="346"/>
      <c r="AE64" s="347"/>
      <c r="AF64" s="347"/>
      <c r="AG64" s="347"/>
      <c r="AH64" s="347"/>
      <c r="AI64" s="347"/>
      <c r="AJ64" s="347"/>
      <c r="AK64" s="347"/>
      <c r="AL64" s="347"/>
      <c r="AM64" s="347"/>
      <c r="AN64" s="347"/>
      <c r="AO64" s="347"/>
      <c r="AP64" s="347"/>
      <c r="AQ64" s="347"/>
      <c r="AR64" s="347"/>
      <c r="AS64" s="347"/>
      <c r="AT64" s="347"/>
      <c r="AU64" s="347"/>
      <c r="AV64" s="347"/>
      <c r="AW64" s="347"/>
      <c r="AX64" s="347"/>
      <c r="AY64" s="347"/>
      <c r="AZ64" s="347"/>
      <c r="BA64" s="347"/>
      <c r="BB64" s="347"/>
      <c r="BC64" s="347"/>
      <c r="BD64" s="347"/>
      <c r="BE64" s="347"/>
      <c r="BF64" s="347"/>
      <c r="BG64" s="347"/>
      <c r="BH64" s="347"/>
      <c r="BI64" s="347"/>
      <c r="BJ64" s="347"/>
      <c r="BK64" s="347"/>
      <c r="BL64" s="347"/>
      <c r="BM64" s="347"/>
      <c r="BN64" s="347"/>
      <c r="BO64" s="347"/>
      <c r="BP64" s="347"/>
      <c r="BQ64" s="347"/>
      <c r="BR64" s="347"/>
      <c r="BS64" s="347"/>
      <c r="BT64" s="347"/>
      <c r="BU64" s="347"/>
      <c r="BV64" s="347"/>
      <c r="BW64" s="347"/>
      <c r="BX64" s="347"/>
      <c r="BY64" s="347"/>
      <c r="BZ64" s="347"/>
      <c r="CA64" s="347"/>
      <c r="CB64" s="347"/>
      <c r="CC64" s="347"/>
      <c r="CD64" s="347"/>
      <c r="CE64" s="347"/>
      <c r="CF64" s="347"/>
      <c r="CG64" s="347"/>
      <c r="CH64" s="347"/>
      <c r="CI64" s="347"/>
      <c r="CJ64" s="347"/>
      <c r="CK64" s="347"/>
      <c r="CL64" s="347"/>
      <c r="CM64" s="347"/>
      <c r="CN64" s="347"/>
      <c r="CO64" s="347"/>
      <c r="CP64" s="347"/>
      <c r="CQ64" s="347"/>
      <c r="CR64" s="347"/>
      <c r="CS64" s="347"/>
      <c r="CT64" s="347"/>
      <c r="CU64" s="347"/>
      <c r="CV64" s="347"/>
      <c r="CW64" s="347"/>
      <c r="CX64" s="347"/>
      <c r="CY64" s="347"/>
      <c r="CZ64" s="347"/>
      <c r="DA64" s="347"/>
      <c r="DB64" s="347"/>
      <c r="DC64" s="347"/>
      <c r="DD64" s="347"/>
      <c r="DE64" s="347"/>
      <c r="DF64" s="347"/>
      <c r="DG64" s="347"/>
      <c r="DH64" s="347"/>
      <c r="DI64" s="347"/>
      <c r="DJ64" s="347"/>
      <c r="DK64" s="347"/>
      <c r="DL64" s="347"/>
      <c r="DM64" s="347"/>
      <c r="DN64" s="347"/>
    </row>
    <row r="65" spans="1:118" s="34" customFormat="1" x14ac:dyDescent="0.3">
      <c r="A65" s="16" t="s">
        <v>476</v>
      </c>
      <c r="B65" s="37" t="s">
        <v>391</v>
      </c>
      <c r="C65" s="280" t="s">
        <v>485</v>
      </c>
      <c r="D65" s="281" t="s">
        <v>264</v>
      </c>
      <c r="E65" s="38"/>
      <c r="F65" s="282">
        <v>247526.68</v>
      </c>
      <c r="G65" s="38" t="s">
        <v>144</v>
      </c>
      <c r="H65" s="38" t="s">
        <v>393</v>
      </c>
      <c r="I65" s="38"/>
      <c r="J65" s="38"/>
      <c r="K65" s="39">
        <v>43886</v>
      </c>
      <c r="L65" s="39">
        <v>43913</v>
      </c>
      <c r="M65" s="44">
        <f t="shared" ca="1" si="1"/>
        <v>315</v>
      </c>
      <c r="N65" s="79"/>
      <c r="O65" s="17"/>
      <c r="P65" s="17"/>
      <c r="Q65" s="10"/>
      <c r="R65" s="28"/>
      <c r="S65" s="126"/>
      <c r="T65" s="6"/>
      <c r="U65" s="126"/>
      <c r="V65" s="126"/>
      <c r="W65" s="126"/>
      <c r="X65" s="126"/>
      <c r="Y65" s="126"/>
      <c r="Z65" s="126"/>
      <c r="AA65" s="126"/>
      <c r="AB65" s="126"/>
      <c r="AC65" s="275"/>
      <c r="AD65" s="72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</row>
    <row r="66" spans="1:118" s="34" customFormat="1" x14ac:dyDescent="0.3">
      <c r="A66" s="16" t="s">
        <v>476</v>
      </c>
      <c r="B66" s="37" t="s">
        <v>391</v>
      </c>
      <c r="C66" s="280" t="s">
        <v>486</v>
      </c>
      <c r="D66" s="281" t="s">
        <v>264</v>
      </c>
      <c r="E66" s="38"/>
      <c r="F66" s="282">
        <v>205009.7</v>
      </c>
      <c r="G66" s="38" t="s">
        <v>144</v>
      </c>
      <c r="H66" s="38" t="s">
        <v>393</v>
      </c>
      <c r="I66" s="38"/>
      <c r="J66" s="38"/>
      <c r="K66" s="39">
        <v>43893</v>
      </c>
      <c r="L66" s="39">
        <v>43913</v>
      </c>
      <c r="M66" s="44">
        <f t="shared" ca="1" si="1"/>
        <v>315</v>
      </c>
      <c r="N66" s="79"/>
      <c r="O66" s="17"/>
      <c r="P66" s="17"/>
      <c r="Q66" s="126"/>
      <c r="R66" s="30"/>
      <c r="S66" s="126"/>
      <c r="T66" s="6"/>
      <c r="U66" s="126"/>
      <c r="V66" s="126"/>
      <c r="W66" s="126"/>
      <c r="X66" s="126"/>
      <c r="Y66" s="126"/>
      <c r="Z66" s="126"/>
      <c r="AA66" s="126"/>
      <c r="AB66" s="126"/>
      <c r="AC66" s="275"/>
      <c r="AD66" s="72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</row>
    <row r="67" spans="1:118" s="34" customFormat="1" x14ac:dyDescent="0.3">
      <c r="A67" s="16" t="s">
        <v>476</v>
      </c>
      <c r="B67" s="38" t="s">
        <v>390</v>
      </c>
      <c r="C67" s="280" t="s">
        <v>487</v>
      </c>
      <c r="D67" s="281" t="s">
        <v>262</v>
      </c>
      <c r="E67" s="38"/>
      <c r="F67" s="282">
        <v>71725.679999999993</v>
      </c>
      <c r="G67" s="38" t="s">
        <v>144</v>
      </c>
      <c r="H67" s="38" t="s">
        <v>393</v>
      </c>
      <c r="I67" s="38"/>
      <c r="J67" s="38"/>
      <c r="K67" s="39">
        <v>43893</v>
      </c>
      <c r="L67" s="39">
        <v>43913</v>
      </c>
      <c r="M67" s="44">
        <f t="shared" ca="1" si="1"/>
        <v>315</v>
      </c>
      <c r="N67" s="79"/>
      <c r="O67" s="40"/>
      <c r="P67" s="40"/>
      <c r="Q67" s="126"/>
      <c r="R67" s="30"/>
      <c r="S67" s="126"/>
      <c r="T67" s="6"/>
      <c r="U67" s="126"/>
      <c r="V67" s="126"/>
      <c r="W67" s="126"/>
      <c r="X67" s="126"/>
      <c r="Y67" s="126"/>
      <c r="Z67" s="126"/>
      <c r="AA67" s="126"/>
      <c r="AB67" s="126"/>
      <c r="AC67" s="275"/>
      <c r="AD67" s="72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</row>
    <row r="68" spans="1:118" s="34" customFormat="1" x14ac:dyDescent="0.3">
      <c r="A68" s="16" t="s">
        <v>476</v>
      </c>
      <c r="B68" s="38" t="s">
        <v>391</v>
      </c>
      <c r="C68" s="280" t="s">
        <v>488</v>
      </c>
      <c r="D68" s="281" t="s">
        <v>262</v>
      </c>
      <c r="E68" s="38"/>
      <c r="F68" s="282">
        <v>245459.81</v>
      </c>
      <c r="G68" s="38" t="s">
        <v>144</v>
      </c>
      <c r="H68" s="38" t="s">
        <v>393</v>
      </c>
      <c r="I68" s="38"/>
      <c r="J68" s="38"/>
      <c r="K68" s="39">
        <v>43886</v>
      </c>
      <c r="L68" s="39">
        <v>43913</v>
      </c>
      <c r="M68" s="44"/>
      <c r="N68" s="374" t="s">
        <v>468</v>
      </c>
      <c r="O68" s="40"/>
      <c r="P68" s="40"/>
      <c r="Q68" s="126"/>
      <c r="R68" s="30"/>
      <c r="S68" s="126"/>
      <c r="T68" s="6"/>
      <c r="U68" s="126"/>
      <c r="V68" s="126"/>
      <c r="W68" s="126"/>
      <c r="X68" s="126"/>
      <c r="Y68" s="126"/>
      <c r="Z68" s="126"/>
      <c r="AA68" s="126"/>
      <c r="AB68" s="126"/>
      <c r="AC68" s="275"/>
      <c r="AD68" s="72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</row>
    <row r="69" spans="1:118" s="34" customFormat="1" x14ac:dyDescent="0.3">
      <c r="A69" s="16" t="s">
        <v>476</v>
      </c>
      <c r="B69" s="38" t="s">
        <v>391</v>
      </c>
      <c r="C69" s="280" t="s">
        <v>489</v>
      </c>
      <c r="D69" s="281" t="s">
        <v>262</v>
      </c>
      <c r="E69" s="38"/>
      <c r="F69" s="282">
        <v>83383.81</v>
      </c>
      <c r="G69" s="38" t="s">
        <v>144</v>
      </c>
      <c r="H69" s="38" t="s">
        <v>393</v>
      </c>
      <c r="I69" s="38"/>
      <c r="J69" s="38"/>
      <c r="K69" s="39">
        <v>43893</v>
      </c>
      <c r="L69" s="39">
        <v>43913</v>
      </c>
      <c r="M69" s="44"/>
      <c r="N69" s="374" t="s">
        <v>490</v>
      </c>
      <c r="O69" s="40"/>
      <c r="P69" s="40"/>
      <c r="Q69" s="126"/>
      <c r="R69" s="30"/>
      <c r="S69" s="126"/>
      <c r="T69" s="6"/>
      <c r="U69" s="126"/>
      <c r="V69" s="126"/>
      <c r="W69" s="126"/>
      <c r="X69" s="126"/>
      <c r="Y69" s="126"/>
      <c r="Z69" s="126"/>
      <c r="AA69" s="126"/>
      <c r="AB69" s="126"/>
      <c r="AC69" s="275"/>
      <c r="AD69" s="72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</row>
    <row r="70" spans="1:118" s="334" customFormat="1" x14ac:dyDescent="0.3">
      <c r="A70" s="335" t="s">
        <v>476</v>
      </c>
      <c r="B70" s="353" t="s">
        <v>354</v>
      </c>
      <c r="C70" s="354" t="s">
        <v>491</v>
      </c>
      <c r="D70" s="355" t="s">
        <v>262</v>
      </c>
      <c r="E70" s="353"/>
      <c r="F70" s="343">
        <v>112229.48</v>
      </c>
      <c r="G70" s="353" t="s">
        <v>144</v>
      </c>
      <c r="H70" s="353" t="s">
        <v>393</v>
      </c>
      <c r="I70" s="353"/>
      <c r="J70" s="353"/>
      <c r="K70" s="356">
        <v>43870</v>
      </c>
      <c r="L70" s="356">
        <v>43891</v>
      </c>
      <c r="M70" s="327"/>
      <c r="N70" s="409" t="s">
        <v>608</v>
      </c>
      <c r="O70" s="337"/>
      <c r="P70" s="337"/>
      <c r="Q70" s="325"/>
      <c r="R70" s="344"/>
      <c r="S70" s="325"/>
      <c r="T70" s="332"/>
      <c r="U70" s="325"/>
      <c r="V70" s="325"/>
      <c r="W70" s="325"/>
      <c r="X70" s="325"/>
      <c r="Y70" s="325"/>
      <c r="Z70" s="325"/>
      <c r="AA70" s="325"/>
      <c r="AB70" s="325"/>
      <c r="AC70" s="345"/>
      <c r="AD70" s="346"/>
      <c r="AE70" s="347"/>
      <c r="AF70" s="347"/>
      <c r="AG70" s="347"/>
      <c r="AH70" s="347"/>
      <c r="AI70" s="347"/>
      <c r="AJ70" s="347"/>
      <c r="AK70" s="347"/>
      <c r="AL70" s="347"/>
      <c r="AM70" s="347"/>
      <c r="AN70" s="347"/>
      <c r="AO70" s="347"/>
      <c r="AP70" s="347"/>
      <c r="AQ70" s="347"/>
      <c r="AR70" s="347"/>
      <c r="AS70" s="347"/>
      <c r="AT70" s="347"/>
      <c r="AU70" s="347"/>
      <c r="AV70" s="347"/>
      <c r="AW70" s="347"/>
      <c r="AX70" s="347"/>
      <c r="AY70" s="347"/>
      <c r="AZ70" s="347"/>
      <c r="BA70" s="347"/>
      <c r="BB70" s="347"/>
      <c r="BC70" s="347"/>
      <c r="BD70" s="347"/>
      <c r="BE70" s="347"/>
      <c r="BF70" s="347"/>
      <c r="BG70" s="347"/>
      <c r="BH70" s="347"/>
      <c r="BI70" s="347"/>
      <c r="BJ70" s="347"/>
      <c r="BK70" s="347"/>
      <c r="BL70" s="347"/>
      <c r="BM70" s="347"/>
      <c r="BN70" s="347"/>
      <c r="BO70" s="347"/>
      <c r="BP70" s="347"/>
      <c r="BQ70" s="347"/>
      <c r="BR70" s="347"/>
      <c r="BS70" s="347"/>
      <c r="BT70" s="347"/>
      <c r="BU70" s="347"/>
      <c r="BV70" s="347"/>
      <c r="BW70" s="347"/>
      <c r="BX70" s="347"/>
      <c r="BY70" s="347"/>
      <c r="BZ70" s="347"/>
      <c r="CA70" s="347"/>
      <c r="CB70" s="347"/>
      <c r="CC70" s="347"/>
      <c r="CD70" s="347"/>
      <c r="CE70" s="347"/>
      <c r="CF70" s="347"/>
      <c r="CG70" s="347"/>
      <c r="CH70" s="347"/>
      <c r="CI70" s="347"/>
      <c r="CJ70" s="347"/>
      <c r="CK70" s="347"/>
      <c r="CL70" s="347"/>
      <c r="CM70" s="347"/>
      <c r="CN70" s="347"/>
      <c r="CO70" s="347"/>
      <c r="CP70" s="347"/>
      <c r="CQ70" s="347"/>
      <c r="CR70" s="347"/>
      <c r="CS70" s="347"/>
      <c r="CT70" s="347"/>
      <c r="CU70" s="347"/>
      <c r="CV70" s="347"/>
      <c r="CW70" s="347"/>
      <c r="CX70" s="347"/>
      <c r="CY70" s="347"/>
      <c r="CZ70" s="347"/>
      <c r="DA70" s="347"/>
      <c r="DB70" s="347"/>
      <c r="DC70" s="347"/>
      <c r="DD70" s="347"/>
      <c r="DE70" s="347"/>
      <c r="DF70" s="347"/>
      <c r="DG70" s="347"/>
      <c r="DH70" s="347"/>
      <c r="DI70" s="347"/>
      <c r="DJ70" s="347"/>
      <c r="DK70" s="347"/>
      <c r="DL70" s="347"/>
      <c r="DM70" s="347"/>
      <c r="DN70" s="347"/>
    </row>
    <row r="71" spans="1:118" x14ac:dyDescent="0.3">
      <c r="A71" s="136" t="s">
        <v>476</v>
      </c>
      <c r="B71" s="145" t="s">
        <v>354</v>
      </c>
      <c r="C71" s="268" t="s">
        <v>492</v>
      </c>
      <c r="D71" s="271" t="s">
        <v>262</v>
      </c>
      <c r="E71" s="145"/>
      <c r="F71" s="135">
        <v>180206.06</v>
      </c>
      <c r="G71" s="145" t="s">
        <v>144</v>
      </c>
      <c r="H71" s="145" t="s">
        <v>393</v>
      </c>
      <c r="I71" s="145"/>
      <c r="J71" s="145"/>
      <c r="K71" s="141">
        <v>43870</v>
      </c>
      <c r="L71" s="141">
        <v>43891</v>
      </c>
      <c r="M71" s="44"/>
      <c r="N71" s="379" t="s">
        <v>608</v>
      </c>
      <c r="O71" s="267"/>
      <c r="P71" s="267"/>
      <c r="Q71" s="10"/>
      <c r="R71" s="28"/>
      <c r="S71" s="126"/>
      <c r="T71" s="6"/>
      <c r="U71" s="126"/>
      <c r="V71" s="126"/>
      <c r="W71" s="126"/>
      <c r="X71" s="126"/>
      <c r="Y71" s="126"/>
      <c r="Z71" s="126"/>
      <c r="AA71" s="126"/>
      <c r="AB71" s="126"/>
      <c r="AC71" s="181"/>
      <c r="AD71" s="72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</row>
    <row r="72" spans="1:118" s="334" customFormat="1" x14ac:dyDescent="0.3">
      <c r="A72" s="335" t="s">
        <v>476</v>
      </c>
      <c r="B72" s="353" t="s">
        <v>354</v>
      </c>
      <c r="C72" s="354" t="s">
        <v>493</v>
      </c>
      <c r="D72" s="355" t="s">
        <v>262</v>
      </c>
      <c r="E72" s="353"/>
      <c r="F72" s="343">
        <v>142380.07</v>
      </c>
      <c r="G72" s="353" t="s">
        <v>144</v>
      </c>
      <c r="H72" s="353" t="s">
        <v>393</v>
      </c>
      <c r="I72" s="353"/>
      <c r="J72" s="353"/>
      <c r="K72" s="356">
        <v>43893</v>
      </c>
      <c r="L72" s="356">
        <v>43913</v>
      </c>
      <c r="M72" s="327"/>
      <c r="N72" s="380" t="s">
        <v>606</v>
      </c>
      <c r="O72" s="330"/>
      <c r="P72" s="330"/>
      <c r="Q72" s="325"/>
      <c r="R72" s="336"/>
      <c r="S72" s="325"/>
      <c r="T72" s="332"/>
      <c r="U72" s="325"/>
      <c r="V72" s="325"/>
      <c r="W72" s="325"/>
      <c r="X72" s="325"/>
      <c r="Y72" s="325"/>
      <c r="Z72" s="325"/>
      <c r="AA72" s="325"/>
      <c r="AB72" s="325"/>
      <c r="AC72" s="345"/>
      <c r="AD72" s="346"/>
      <c r="AE72" s="347"/>
      <c r="AF72" s="347"/>
      <c r="AG72" s="347"/>
      <c r="AH72" s="347"/>
      <c r="AI72" s="347"/>
      <c r="AJ72" s="347"/>
      <c r="AK72" s="347"/>
      <c r="AL72" s="347"/>
      <c r="AM72" s="347"/>
      <c r="AN72" s="347"/>
      <c r="AO72" s="347"/>
      <c r="AP72" s="347"/>
      <c r="AQ72" s="347"/>
      <c r="AR72" s="347"/>
      <c r="AS72" s="347"/>
      <c r="AT72" s="347"/>
      <c r="AU72" s="347"/>
      <c r="AV72" s="347"/>
      <c r="AW72" s="347"/>
      <c r="AX72" s="347"/>
      <c r="AY72" s="347"/>
      <c r="AZ72" s="347"/>
      <c r="BA72" s="347"/>
      <c r="BB72" s="347"/>
      <c r="BC72" s="347"/>
      <c r="BD72" s="347"/>
      <c r="BE72" s="347"/>
      <c r="BF72" s="347"/>
      <c r="BG72" s="347"/>
      <c r="BH72" s="347"/>
      <c r="BI72" s="347"/>
      <c r="BJ72" s="347"/>
      <c r="BK72" s="347"/>
      <c r="BL72" s="347"/>
      <c r="BM72" s="347"/>
      <c r="BN72" s="347"/>
      <c r="BO72" s="347"/>
      <c r="BP72" s="347"/>
      <c r="BQ72" s="347"/>
      <c r="BR72" s="347"/>
      <c r="BS72" s="347"/>
      <c r="BT72" s="347"/>
      <c r="BU72" s="347"/>
      <c r="BV72" s="347"/>
      <c r="BW72" s="347"/>
      <c r="BX72" s="347"/>
      <c r="BY72" s="347"/>
      <c r="BZ72" s="347"/>
      <c r="CA72" s="347"/>
      <c r="CB72" s="347"/>
      <c r="CC72" s="347"/>
      <c r="CD72" s="347"/>
      <c r="CE72" s="347"/>
      <c r="CF72" s="347"/>
      <c r="CG72" s="347"/>
      <c r="CH72" s="347"/>
      <c r="CI72" s="347"/>
      <c r="CJ72" s="347"/>
      <c r="CK72" s="347"/>
      <c r="CL72" s="347"/>
      <c r="CM72" s="347"/>
      <c r="CN72" s="347"/>
      <c r="CO72" s="347"/>
      <c r="CP72" s="347"/>
      <c r="CQ72" s="347"/>
      <c r="CR72" s="347"/>
      <c r="CS72" s="347"/>
      <c r="CT72" s="347"/>
      <c r="CU72" s="347"/>
      <c r="CV72" s="347"/>
      <c r="CW72" s="347"/>
      <c r="CX72" s="347"/>
      <c r="CY72" s="347"/>
      <c r="CZ72" s="347"/>
      <c r="DA72" s="347"/>
      <c r="DB72" s="347"/>
      <c r="DC72" s="347"/>
      <c r="DD72" s="347"/>
      <c r="DE72" s="347"/>
      <c r="DF72" s="347"/>
      <c r="DG72" s="347"/>
      <c r="DH72" s="347"/>
      <c r="DI72" s="347"/>
      <c r="DJ72" s="347"/>
      <c r="DK72" s="347"/>
      <c r="DL72" s="347"/>
      <c r="DM72" s="347"/>
      <c r="DN72" s="347"/>
    </row>
    <row r="73" spans="1:118" s="98" customFormat="1" x14ac:dyDescent="0.3">
      <c r="A73" s="119" t="s">
        <v>476</v>
      </c>
      <c r="B73" s="286" t="s">
        <v>0</v>
      </c>
      <c r="C73" s="127" t="s">
        <v>494</v>
      </c>
      <c r="D73" s="104" t="s">
        <v>362</v>
      </c>
      <c r="E73" s="302"/>
      <c r="F73" s="309">
        <v>1236827.05</v>
      </c>
      <c r="G73" s="293" t="s">
        <v>146</v>
      </c>
      <c r="H73" s="293" t="s">
        <v>393</v>
      </c>
      <c r="I73" s="293"/>
      <c r="J73" s="293"/>
      <c r="K73" s="303">
        <v>43976</v>
      </c>
      <c r="L73" s="303">
        <f>K73+48</f>
        <v>44024</v>
      </c>
      <c r="M73" s="95" t="s">
        <v>15</v>
      </c>
      <c r="N73" s="321" t="s">
        <v>206</v>
      </c>
      <c r="O73" s="118">
        <v>0.3</v>
      </c>
      <c r="P73" s="120"/>
      <c r="Q73" s="96"/>
      <c r="R73" s="97"/>
      <c r="S73" s="300"/>
      <c r="T73" s="94"/>
      <c r="U73" s="301"/>
      <c r="V73" s="314"/>
      <c r="W73" s="322"/>
      <c r="X73" s="361"/>
      <c r="Y73" s="362"/>
      <c r="Z73" s="362"/>
      <c r="AA73" s="366"/>
      <c r="AB73" s="396"/>
      <c r="AC73" s="305"/>
      <c r="AD73" s="306"/>
      <c r="AE73" s="307"/>
      <c r="AF73" s="307"/>
      <c r="AG73" s="307"/>
      <c r="AH73" s="307"/>
      <c r="AI73" s="307"/>
      <c r="AJ73" s="307"/>
      <c r="AK73" s="307"/>
      <c r="AL73" s="307"/>
      <c r="AM73" s="307"/>
      <c r="AN73" s="307"/>
      <c r="AO73" s="307"/>
      <c r="AP73" s="307"/>
      <c r="AQ73" s="307"/>
      <c r="AR73" s="307"/>
      <c r="AS73" s="307"/>
      <c r="AT73" s="307"/>
      <c r="AU73" s="307"/>
      <c r="AV73" s="307"/>
      <c r="AW73" s="307"/>
      <c r="AX73" s="307"/>
      <c r="AY73" s="307"/>
      <c r="AZ73" s="307"/>
      <c r="BA73" s="307"/>
      <c r="BB73" s="307"/>
      <c r="BC73" s="307"/>
      <c r="BD73" s="307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  <c r="BQ73" s="307"/>
      <c r="BR73" s="307"/>
      <c r="BS73" s="307"/>
      <c r="BT73" s="307"/>
      <c r="BU73" s="307"/>
      <c r="BV73" s="307"/>
      <c r="BW73" s="307"/>
      <c r="BX73" s="307"/>
      <c r="BY73" s="307"/>
      <c r="BZ73" s="307"/>
      <c r="CA73" s="307"/>
      <c r="CB73" s="307"/>
      <c r="CC73" s="307"/>
      <c r="CD73" s="307"/>
      <c r="CE73" s="307"/>
      <c r="CF73" s="307"/>
      <c r="CG73" s="307"/>
      <c r="CH73" s="307"/>
      <c r="CI73" s="307"/>
      <c r="CJ73" s="307"/>
      <c r="CK73" s="307"/>
      <c r="CL73" s="307"/>
      <c r="CM73" s="307"/>
      <c r="CN73" s="307"/>
      <c r="CO73" s="307"/>
      <c r="CP73" s="307"/>
      <c r="CQ73" s="307"/>
      <c r="CR73" s="307"/>
      <c r="CS73" s="307"/>
      <c r="CT73" s="307"/>
      <c r="CU73" s="307"/>
      <c r="CV73" s="307"/>
      <c r="CW73" s="307"/>
      <c r="CX73" s="307"/>
      <c r="CY73" s="307"/>
      <c r="CZ73" s="307"/>
      <c r="DA73" s="307"/>
      <c r="DB73" s="307"/>
      <c r="DC73" s="307"/>
      <c r="DD73" s="307"/>
      <c r="DE73" s="307"/>
      <c r="DF73" s="307"/>
      <c r="DG73" s="307"/>
      <c r="DH73" s="307"/>
      <c r="DI73" s="307"/>
      <c r="DJ73" s="307"/>
      <c r="DK73" s="307"/>
      <c r="DL73" s="307"/>
      <c r="DM73" s="307"/>
      <c r="DN73" s="307"/>
    </row>
    <row r="74" spans="1:118" s="98" customFormat="1" x14ac:dyDescent="0.3">
      <c r="A74" s="119" t="s">
        <v>476</v>
      </c>
      <c r="B74" s="286" t="s">
        <v>392</v>
      </c>
      <c r="C74" s="127" t="s">
        <v>495</v>
      </c>
      <c r="D74" s="104" t="s">
        <v>362</v>
      </c>
      <c r="E74" s="302"/>
      <c r="F74" s="309">
        <v>389786.2</v>
      </c>
      <c r="G74" s="293" t="s">
        <v>146</v>
      </c>
      <c r="H74" s="293" t="s">
        <v>393</v>
      </c>
      <c r="I74" s="293"/>
      <c r="J74" s="293"/>
      <c r="K74" s="303">
        <v>43976</v>
      </c>
      <c r="L74" s="303">
        <f>K74+27</f>
        <v>44003</v>
      </c>
      <c r="M74" s="95" t="str">
        <f t="shared" ca="1" si="1"/>
        <v>Сдан</v>
      </c>
      <c r="N74" s="321" t="s">
        <v>206</v>
      </c>
      <c r="O74" s="265">
        <v>0</v>
      </c>
      <c r="P74" s="267"/>
      <c r="Q74" s="10"/>
      <c r="R74" s="28"/>
      <c r="S74" s="126"/>
      <c r="T74" s="6"/>
      <c r="U74" s="126"/>
      <c r="V74" s="126"/>
      <c r="W74" s="363"/>
      <c r="X74" s="363"/>
      <c r="Y74" s="363"/>
      <c r="Z74" s="363" t="s">
        <v>206</v>
      </c>
      <c r="AA74" s="366"/>
      <c r="AB74" s="396"/>
      <c r="AC74" s="305"/>
      <c r="AD74" s="306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  <c r="BQ74" s="307"/>
      <c r="BR74" s="307"/>
      <c r="BS74" s="307"/>
      <c r="BT74" s="307"/>
      <c r="BU74" s="307"/>
      <c r="BV74" s="307"/>
      <c r="BW74" s="307"/>
      <c r="BX74" s="307"/>
      <c r="BY74" s="307"/>
      <c r="BZ74" s="307"/>
      <c r="CA74" s="307"/>
      <c r="CB74" s="307"/>
      <c r="CC74" s="307"/>
      <c r="CD74" s="307"/>
      <c r="CE74" s="307"/>
      <c r="CF74" s="307"/>
      <c r="CG74" s="307"/>
      <c r="CH74" s="307"/>
      <c r="CI74" s="307"/>
      <c r="CJ74" s="307"/>
      <c r="CK74" s="307"/>
      <c r="CL74" s="307"/>
      <c r="CM74" s="307"/>
      <c r="CN74" s="307"/>
      <c r="CO74" s="307"/>
      <c r="CP74" s="307"/>
      <c r="CQ74" s="307"/>
      <c r="CR74" s="307"/>
      <c r="CS74" s="307"/>
      <c r="CT74" s="307"/>
      <c r="CU74" s="307"/>
      <c r="CV74" s="307"/>
      <c r="CW74" s="307"/>
      <c r="CX74" s="307"/>
      <c r="CY74" s="307"/>
      <c r="CZ74" s="307"/>
      <c r="DA74" s="307"/>
      <c r="DB74" s="307"/>
      <c r="DC74" s="307"/>
      <c r="DD74" s="307"/>
      <c r="DE74" s="307"/>
      <c r="DF74" s="307"/>
      <c r="DG74" s="307"/>
      <c r="DH74" s="307"/>
      <c r="DI74" s="307"/>
      <c r="DJ74" s="307"/>
      <c r="DK74" s="307"/>
      <c r="DL74" s="307"/>
      <c r="DM74" s="307"/>
      <c r="DN74" s="307"/>
    </row>
    <row r="75" spans="1:118" s="334" customFormat="1" x14ac:dyDescent="0.3">
      <c r="A75" s="335" t="s">
        <v>476</v>
      </c>
      <c r="B75" s="340" t="s">
        <v>0</v>
      </c>
      <c r="C75" s="354" t="s">
        <v>496</v>
      </c>
      <c r="D75" s="355" t="s">
        <v>262</v>
      </c>
      <c r="E75" s="353"/>
      <c r="F75" s="343">
        <v>72687.78</v>
      </c>
      <c r="G75" s="353" t="s">
        <v>146</v>
      </c>
      <c r="H75" s="353" t="s">
        <v>393</v>
      </c>
      <c r="I75" s="353"/>
      <c r="J75" s="353"/>
      <c r="K75" s="356">
        <v>43886</v>
      </c>
      <c r="L75" s="356">
        <v>43907</v>
      </c>
      <c r="M75" s="327"/>
      <c r="N75" s="375" t="s">
        <v>470</v>
      </c>
      <c r="O75" s="267"/>
      <c r="P75" s="267"/>
      <c r="Q75" s="7"/>
      <c r="R75" s="18"/>
      <c r="S75" s="126"/>
      <c r="T75" s="6"/>
      <c r="U75" s="126"/>
      <c r="V75" s="126"/>
      <c r="W75" s="325"/>
      <c r="X75" s="325"/>
      <c r="Y75" s="325"/>
      <c r="Z75" s="325"/>
      <c r="AA75" s="325"/>
      <c r="AB75" s="325"/>
      <c r="AC75" s="345"/>
      <c r="AD75" s="346"/>
      <c r="AE75" s="347"/>
      <c r="AF75" s="347"/>
      <c r="AG75" s="347"/>
      <c r="AH75" s="347"/>
      <c r="AI75" s="347"/>
      <c r="AJ75" s="347"/>
      <c r="AK75" s="347"/>
      <c r="AL75" s="347"/>
      <c r="AM75" s="347"/>
      <c r="AN75" s="347"/>
      <c r="AO75" s="347"/>
      <c r="AP75" s="347"/>
      <c r="AQ75" s="347"/>
      <c r="AR75" s="347"/>
      <c r="AS75" s="347"/>
      <c r="AT75" s="347"/>
      <c r="AU75" s="347"/>
      <c r="AV75" s="347"/>
      <c r="AW75" s="347"/>
      <c r="AX75" s="347"/>
      <c r="AY75" s="347"/>
      <c r="AZ75" s="347"/>
      <c r="BA75" s="347"/>
      <c r="BB75" s="347"/>
      <c r="BC75" s="347"/>
      <c r="BD75" s="347"/>
      <c r="BE75" s="347"/>
      <c r="BF75" s="347"/>
      <c r="BG75" s="347"/>
      <c r="BH75" s="347"/>
      <c r="BI75" s="347"/>
      <c r="BJ75" s="347"/>
      <c r="BK75" s="347"/>
      <c r="BL75" s="347"/>
      <c r="BM75" s="347"/>
      <c r="BN75" s="347"/>
      <c r="BO75" s="347"/>
      <c r="BP75" s="347"/>
      <c r="BQ75" s="347"/>
      <c r="BR75" s="347"/>
      <c r="BS75" s="347"/>
      <c r="BT75" s="347"/>
      <c r="BU75" s="347"/>
      <c r="BV75" s="347"/>
      <c r="BW75" s="347"/>
      <c r="BX75" s="347"/>
      <c r="BY75" s="347"/>
      <c r="BZ75" s="347"/>
      <c r="CA75" s="347"/>
      <c r="CB75" s="347"/>
      <c r="CC75" s="347"/>
      <c r="CD75" s="347"/>
      <c r="CE75" s="347"/>
      <c r="CF75" s="347"/>
      <c r="CG75" s="347"/>
      <c r="CH75" s="347"/>
      <c r="CI75" s="347"/>
      <c r="CJ75" s="347"/>
      <c r="CK75" s="347"/>
      <c r="CL75" s="347"/>
      <c r="CM75" s="347"/>
      <c r="CN75" s="347"/>
      <c r="CO75" s="347"/>
      <c r="CP75" s="347"/>
      <c r="CQ75" s="347"/>
      <c r="CR75" s="347"/>
      <c r="CS75" s="347"/>
      <c r="CT75" s="347"/>
      <c r="CU75" s="347"/>
      <c r="CV75" s="347"/>
      <c r="CW75" s="347"/>
      <c r="CX75" s="347"/>
      <c r="CY75" s="347"/>
      <c r="CZ75" s="347"/>
      <c r="DA75" s="347"/>
      <c r="DB75" s="347"/>
      <c r="DC75" s="347"/>
      <c r="DD75" s="347"/>
      <c r="DE75" s="347"/>
      <c r="DF75" s="347"/>
      <c r="DG75" s="347"/>
      <c r="DH75" s="347"/>
      <c r="DI75" s="347"/>
      <c r="DJ75" s="347"/>
      <c r="DK75" s="347"/>
      <c r="DL75" s="347"/>
      <c r="DM75" s="347"/>
      <c r="DN75" s="347"/>
    </row>
    <row r="76" spans="1:118" x14ac:dyDescent="0.3">
      <c r="A76" s="136" t="s">
        <v>476</v>
      </c>
      <c r="B76" s="131" t="s">
        <v>0</v>
      </c>
      <c r="C76" s="268" t="s">
        <v>497</v>
      </c>
      <c r="D76" s="271" t="s">
        <v>262</v>
      </c>
      <c r="E76" s="145"/>
      <c r="F76" s="135">
        <v>199185.96</v>
      </c>
      <c r="G76" s="145" t="s">
        <v>146</v>
      </c>
      <c r="H76" s="145" t="s">
        <v>393</v>
      </c>
      <c r="I76" s="145" t="s">
        <v>498</v>
      </c>
      <c r="J76" s="145"/>
      <c r="K76" s="141">
        <v>43894</v>
      </c>
      <c r="L76" s="141">
        <v>43914</v>
      </c>
      <c r="M76" s="44">
        <f t="shared" ca="1" si="1"/>
        <v>314</v>
      </c>
      <c r="N76" s="376"/>
      <c r="O76" s="267"/>
      <c r="P76" s="267"/>
      <c r="Q76" s="10"/>
      <c r="R76" s="28"/>
      <c r="S76" s="126"/>
      <c r="T76" s="6"/>
      <c r="U76" s="126"/>
      <c r="V76" s="126"/>
      <c r="W76" s="126"/>
      <c r="X76" s="126"/>
      <c r="Y76" s="126"/>
      <c r="Z76" s="126"/>
      <c r="AA76" s="126"/>
      <c r="AB76" s="126"/>
      <c r="AC76" s="181"/>
      <c r="AD76" s="72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</row>
    <row r="77" spans="1:118" x14ac:dyDescent="0.3">
      <c r="A77" s="136" t="s">
        <v>476</v>
      </c>
      <c r="B77" s="131" t="s">
        <v>0</v>
      </c>
      <c r="C77" s="268" t="s">
        <v>499</v>
      </c>
      <c r="D77" s="271" t="s">
        <v>262</v>
      </c>
      <c r="E77" s="145"/>
      <c r="F77" s="135">
        <v>126780.14</v>
      </c>
      <c r="G77" s="145" t="s">
        <v>146</v>
      </c>
      <c r="H77" s="145" t="s">
        <v>393</v>
      </c>
      <c r="I77" s="145"/>
      <c r="J77" s="145"/>
      <c r="K77" s="141">
        <v>43886</v>
      </c>
      <c r="L77" s="141">
        <v>43907</v>
      </c>
      <c r="M77" s="44"/>
      <c r="N77" s="273" t="s">
        <v>500</v>
      </c>
      <c r="O77" s="265"/>
      <c r="P77" s="265"/>
      <c r="Q77" s="10"/>
      <c r="R77" s="28"/>
      <c r="S77" s="126"/>
      <c r="T77" s="6"/>
      <c r="U77" s="126"/>
      <c r="V77" s="126"/>
      <c r="W77" s="126"/>
      <c r="X77" s="126"/>
      <c r="Y77" s="126"/>
      <c r="Z77" s="126"/>
      <c r="AA77" s="126"/>
      <c r="AB77" s="126"/>
      <c r="AC77" s="181"/>
      <c r="AD77" s="72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</row>
    <row r="78" spans="1:118" x14ac:dyDescent="0.3">
      <c r="A78" s="136" t="s">
        <v>476</v>
      </c>
      <c r="B78" s="131" t="s">
        <v>0</v>
      </c>
      <c r="C78" s="268" t="s">
        <v>501</v>
      </c>
      <c r="D78" s="271" t="s">
        <v>262</v>
      </c>
      <c r="E78" s="145"/>
      <c r="F78" s="135">
        <v>146675.35</v>
      </c>
      <c r="G78" s="145" t="s">
        <v>146</v>
      </c>
      <c r="H78" s="145" t="s">
        <v>393</v>
      </c>
      <c r="I78" s="145"/>
      <c r="J78" s="145"/>
      <c r="K78" s="141">
        <v>43894</v>
      </c>
      <c r="L78" s="141">
        <v>43914</v>
      </c>
      <c r="M78" s="44">
        <f t="shared" ca="1" si="1"/>
        <v>314</v>
      </c>
      <c r="N78" s="376"/>
      <c r="O78" s="267"/>
      <c r="P78" s="267"/>
      <c r="Q78" s="10"/>
      <c r="R78" s="28"/>
      <c r="S78" s="126"/>
      <c r="T78" s="6"/>
      <c r="U78" s="126"/>
      <c r="V78" s="126"/>
      <c r="W78" s="126"/>
      <c r="X78" s="126"/>
      <c r="Y78" s="126"/>
      <c r="Z78" s="126"/>
      <c r="AA78" s="126"/>
      <c r="AB78" s="126"/>
      <c r="AC78" s="181"/>
      <c r="AD78" s="72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</row>
    <row r="79" spans="1:118" s="334" customFormat="1" x14ac:dyDescent="0.3">
      <c r="A79" s="325" t="s">
        <v>476</v>
      </c>
      <c r="B79" s="336" t="s">
        <v>386</v>
      </c>
      <c r="C79" s="357" t="s">
        <v>532</v>
      </c>
      <c r="D79" s="358" t="s">
        <v>262</v>
      </c>
      <c r="E79" s="326"/>
      <c r="F79" s="359">
        <v>117235.27</v>
      </c>
      <c r="G79" s="326" t="s">
        <v>146</v>
      </c>
      <c r="H79" s="326" t="s">
        <v>393</v>
      </c>
      <c r="I79" s="326"/>
      <c r="J79" s="326"/>
      <c r="K79" s="360">
        <v>43893</v>
      </c>
      <c r="L79" s="360">
        <v>43913</v>
      </c>
      <c r="M79" s="327"/>
      <c r="N79" s="381" t="s">
        <v>600</v>
      </c>
      <c r="O79" s="328"/>
      <c r="P79" s="328"/>
      <c r="Q79" s="331"/>
      <c r="R79" s="333"/>
      <c r="S79" s="360"/>
      <c r="T79" s="333"/>
      <c r="U79" s="333"/>
      <c r="V79" s="333"/>
      <c r="W79" s="333"/>
      <c r="X79" s="333"/>
      <c r="Y79" s="333"/>
      <c r="Z79" s="333"/>
      <c r="AA79" s="333"/>
      <c r="AB79" s="333"/>
      <c r="AC79" s="346"/>
      <c r="AD79" s="347"/>
      <c r="AE79" s="347"/>
      <c r="AF79" s="347"/>
      <c r="AG79" s="347"/>
      <c r="AH79" s="347"/>
      <c r="AI79" s="347"/>
      <c r="AJ79" s="347"/>
      <c r="AK79" s="347"/>
      <c r="AL79" s="347"/>
      <c r="AM79" s="347"/>
      <c r="AN79" s="347"/>
      <c r="AO79" s="347"/>
      <c r="AP79" s="347"/>
      <c r="AQ79" s="347"/>
      <c r="AR79" s="347"/>
      <c r="AS79" s="347"/>
      <c r="AT79" s="347"/>
      <c r="AU79" s="347"/>
      <c r="AV79" s="347"/>
    </row>
    <row r="80" spans="1:118" s="334" customFormat="1" x14ac:dyDescent="0.3">
      <c r="A80" s="335" t="s">
        <v>476</v>
      </c>
      <c r="B80" s="353" t="s">
        <v>394</v>
      </c>
      <c r="C80" s="354" t="s">
        <v>502</v>
      </c>
      <c r="D80" s="355" t="s">
        <v>262</v>
      </c>
      <c r="E80" s="353"/>
      <c r="F80" s="343">
        <v>209122.14</v>
      </c>
      <c r="G80" s="353" t="s">
        <v>146</v>
      </c>
      <c r="H80" s="353" t="s">
        <v>393</v>
      </c>
      <c r="I80" s="353"/>
      <c r="J80" s="353"/>
      <c r="K80" s="356">
        <v>43893</v>
      </c>
      <c r="L80" s="356">
        <v>43913</v>
      </c>
      <c r="M80" s="327"/>
      <c r="N80" s="375" t="s">
        <v>470</v>
      </c>
      <c r="O80" s="267"/>
      <c r="P80" s="267"/>
      <c r="Q80" s="10"/>
      <c r="R80" s="28"/>
      <c r="S80" s="126"/>
      <c r="T80" s="6"/>
      <c r="U80" s="126"/>
      <c r="V80" s="126"/>
      <c r="W80" s="325"/>
      <c r="X80" s="325"/>
      <c r="Y80" s="325"/>
      <c r="Z80" s="325"/>
      <c r="AA80" s="325"/>
      <c r="AB80" s="325"/>
      <c r="AC80" s="345"/>
      <c r="AD80" s="346"/>
      <c r="AE80" s="347"/>
      <c r="AF80" s="347"/>
      <c r="AG80" s="347"/>
      <c r="AH80" s="347"/>
      <c r="AI80" s="347"/>
      <c r="AJ80" s="347"/>
      <c r="AK80" s="347"/>
      <c r="AL80" s="347"/>
      <c r="AM80" s="347"/>
      <c r="AN80" s="347"/>
      <c r="AO80" s="347"/>
      <c r="AP80" s="347"/>
      <c r="AQ80" s="347"/>
      <c r="AR80" s="347"/>
      <c r="AS80" s="347"/>
      <c r="AT80" s="347"/>
      <c r="AU80" s="347"/>
      <c r="AV80" s="347"/>
      <c r="AW80" s="347"/>
      <c r="AX80" s="347"/>
      <c r="AY80" s="347"/>
      <c r="AZ80" s="347"/>
      <c r="BA80" s="347"/>
      <c r="BB80" s="347"/>
      <c r="BC80" s="347"/>
      <c r="BD80" s="347"/>
      <c r="BE80" s="347"/>
      <c r="BF80" s="347"/>
      <c r="BG80" s="347"/>
      <c r="BH80" s="347"/>
      <c r="BI80" s="347"/>
      <c r="BJ80" s="347"/>
      <c r="BK80" s="347"/>
      <c r="BL80" s="347"/>
      <c r="BM80" s="347"/>
      <c r="BN80" s="347"/>
      <c r="BO80" s="347"/>
      <c r="BP80" s="347"/>
      <c r="BQ80" s="347"/>
      <c r="BR80" s="347"/>
      <c r="BS80" s="347"/>
      <c r="BT80" s="347"/>
      <c r="BU80" s="347"/>
      <c r="BV80" s="347"/>
      <c r="BW80" s="347"/>
      <c r="BX80" s="347"/>
      <c r="BY80" s="347"/>
      <c r="BZ80" s="347"/>
      <c r="CA80" s="347"/>
      <c r="CB80" s="347"/>
      <c r="CC80" s="347"/>
      <c r="CD80" s="347"/>
      <c r="CE80" s="347"/>
      <c r="CF80" s="347"/>
      <c r="CG80" s="347"/>
      <c r="CH80" s="347"/>
      <c r="CI80" s="347"/>
      <c r="CJ80" s="347"/>
      <c r="CK80" s="347"/>
      <c r="CL80" s="347"/>
      <c r="CM80" s="347"/>
      <c r="CN80" s="347"/>
      <c r="CO80" s="347"/>
      <c r="CP80" s="347"/>
      <c r="CQ80" s="347"/>
      <c r="CR80" s="347"/>
      <c r="CS80" s="347"/>
      <c r="CT80" s="347"/>
      <c r="CU80" s="347"/>
      <c r="CV80" s="347"/>
      <c r="CW80" s="347"/>
      <c r="CX80" s="347"/>
      <c r="CY80" s="347"/>
      <c r="CZ80" s="347"/>
      <c r="DA80" s="347"/>
      <c r="DB80" s="347"/>
      <c r="DC80" s="347"/>
      <c r="DD80" s="347"/>
      <c r="DE80" s="347"/>
      <c r="DF80" s="347"/>
      <c r="DG80" s="347"/>
      <c r="DH80" s="347"/>
      <c r="DI80" s="347"/>
      <c r="DJ80" s="347"/>
      <c r="DK80" s="347"/>
      <c r="DL80" s="347"/>
      <c r="DM80" s="347"/>
      <c r="DN80" s="347"/>
    </row>
    <row r="81" spans="1:118" s="98" customFormat="1" x14ac:dyDescent="0.3">
      <c r="A81" s="119" t="s">
        <v>476</v>
      </c>
      <c r="B81" s="293" t="s">
        <v>395</v>
      </c>
      <c r="C81" s="127" t="s">
        <v>503</v>
      </c>
      <c r="D81" s="320" t="s">
        <v>262</v>
      </c>
      <c r="E81" s="293"/>
      <c r="F81" s="309">
        <v>225794.27</v>
      </c>
      <c r="G81" s="293" t="s">
        <v>146</v>
      </c>
      <c r="H81" s="293" t="s">
        <v>393</v>
      </c>
      <c r="I81" s="293"/>
      <c r="J81" s="293"/>
      <c r="K81" s="303">
        <v>43893</v>
      </c>
      <c r="L81" s="303">
        <v>43913</v>
      </c>
      <c r="M81" s="44" t="s">
        <v>15</v>
      </c>
      <c r="N81" s="373" t="s">
        <v>612</v>
      </c>
      <c r="O81" s="118">
        <v>1</v>
      </c>
      <c r="P81" s="118"/>
      <c r="Q81" s="96"/>
      <c r="R81" s="97"/>
      <c r="S81" s="318"/>
      <c r="T81" s="94"/>
      <c r="U81" s="318"/>
      <c r="V81" s="318" t="s">
        <v>206</v>
      </c>
      <c r="W81" s="322"/>
      <c r="X81" s="361"/>
      <c r="Y81" s="362"/>
      <c r="Z81" s="362"/>
      <c r="AA81" s="366"/>
      <c r="AB81" s="396"/>
      <c r="AC81" s="305"/>
      <c r="AD81" s="306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  <c r="BP81" s="307"/>
      <c r="BQ81" s="307"/>
      <c r="BR81" s="307"/>
      <c r="BS81" s="307"/>
      <c r="BT81" s="307"/>
      <c r="BU81" s="307"/>
      <c r="BV81" s="307"/>
      <c r="BW81" s="307"/>
      <c r="BX81" s="307"/>
      <c r="BY81" s="307"/>
      <c r="BZ81" s="307"/>
      <c r="CA81" s="307"/>
      <c r="CB81" s="307"/>
      <c r="CC81" s="307"/>
      <c r="CD81" s="307"/>
      <c r="CE81" s="307"/>
      <c r="CF81" s="307"/>
      <c r="CG81" s="307"/>
      <c r="CH81" s="307"/>
      <c r="CI81" s="307"/>
      <c r="CJ81" s="307"/>
      <c r="CK81" s="307"/>
      <c r="CL81" s="307"/>
      <c r="CM81" s="307"/>
      <c r="CN81" s="307"/>
      <c r="CO81" s="307"/>
      <c r="CP81" s="307"/>
      <c r="CQ81" s="307"/>
      <c r="CR81" s="307"/>
      <c r="CS81" s="307"/>
      <c r="CT81" s="307"/>
      <c r="CU81" s="307"/>
      <c r="CV81" s="307"/>
      <c r="CW81" s="307"/>
      <c r="CX81" s="307"/>
      <c r="CY81" s="307"/>
      <c r="CZ81" s="307"/>
      <c r="DA81" s="307"/>
      <c r="DB81" s="307"/>
      <c r="DC81" s="307"/>
      <c r="DD81" s="307"/>
      <c r="DE81" s="307"/>
      <c r="DF81" s="307"/>
      <c r="DG81" s="307"/>
      <c r="DH81" s="307"/>
      <c r="DI81" s="307"/>
      <c r="DJ81" s="307"/>
      <c r="DK81" s="307"/>
      <c r="DL81" s="307"/>
      <c r="DM81" s="307"/>
      <c r="DN81" s="307"/>
    </row>
    <row r="82" spans="1:118" x14ac:dyDescent="0.3">
      <c r="A82" s="136" t="s">
        <v>476</v>
      </c>
      <c r="B82" s="145" t="s">
        <v>334</v>
      </c>
      <c r="C82" s="268" t="s">
        <v>504</v>
      </c>
      <c r="D82" s="271" t="s">
        <v>262</v>
      </c>
      <c r="E82" s="145"/>
      <c r="F82" s="135">
        <v>10412.469999999999</v>
      </c>
      <c r="G82" s="145" t="s">
        <v>146</v>
      </c>
      <c r="H82" s="145" t="s">
        <v>393</v>
      </c>
      <c r="I82" s="145"/>
      <c r="J82" s="145"/>
      <c r="K82" s="141">
        <v>43893</v>
      </c>
      <c r="L82" s="141">
        <v>43913</v>
      </c>
      <c r="M82" s="44">
        <f t="shared" ca="1" si="1"/>
        <v>315</v>
      </c>
      <c r="N82" s="376"/>
      <c r="O82" s="265">
        <v>1</v>
      </c>
      <c r="P82" s="267"/>
      <c r="Q82" s="10"/>
      <c r="R82" s="28"/>
      <c r="S82" s="126"/>
      <c r="T82" s="6"/>
      <c r="U82" s="126"/>
      <c r="V82" s="126"/>
      <c r="W82" s="126"/>
      <c r="X82" s="126"/>
      <c r="Y82" s="126"/>
      <c r="Z82" s="126"/>
      <c r="AA82" s="126"/>
      <c r="AB82" s="126"/>
      <c r="AC82" s="181"/>
      <c r="AD82" s="72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</row>
    <row r="83" spans="1:118" ht="15.75" customHeight="1" x14ac:dyDescent="0.3">
      <c r="A83" s="145" t="s">
        <v>505</v>
      </c>
      <c r="B83" s="145" t="s">
        <v>405</v>
      </c>
      <c r="C83" s="272" t="s">
        <v>506</v>
      </c>
      <c r="D83" s="145" t="s">
        <v>458</v>
      </c>
      <c r="E83" s="145"/>
      <c r="F83" s="135">
        <v>168200</v>
      </c>
      <c r="G83" s="145" t="s">
        <v>140</v>
      </c>
      <c r="H83" s="145" t="s">
        <v>393</v>
      </c>
      <c r="I83" s="145"/>
      <c r="J83" s="270"/>
      <c r="K83" s="141">
        <v>43875</v>
      </c>
      <c r="L83" s="141">
        <v>43895</v>
      </c>
      <c r="M83" s="44">
        <f t="shared" ca="1" si="1"/>
        <v>333</v>
      </c>
      <c r="N83" s="273" t="s">
        <v>507</v>
      </c>
      <c r="O83" s="265"/>
      <c r="P83" s="265"/>
      <c r="Q83" s="10"/>
      <c r="R83" s="28"/>
      <c r="S83" s="126"/>
      <c r="T83" s="6"/>
      <c r="U83" s="126"/>
      <c r="V83" s="126"/>
      <c r="W83" s="126"/>
      <c r="X83" s="126"/>
      <c r="Y83" s="126"/>
      <c r="Z83" s="126"/>
      <c r="AA83" s="126"/>
      <c r="AB83" s="126"/>
      <c r="AC83" s="181"/>
      <c r="AD83" s="72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</row>
    <row r="84" spans="1:118" s="98" customFormat="1" x14ac:dyDescent="0.3">
      <c r="A84" s="293" t="s">
        <v>508</v>
      </c>
      <c r="B84" s="293" t="s">
        <v>354</v>
      </c>
      <c r="C84" s="320" t="s">
        <v>509</v>
      </c>
      <c r="D84" s="119" t="s">
        <v>1</v>
      </c>
      <c r="E84" s="288"/>
      <c r="F84" s="294" t="s">
        <v>510</v>
      </c>
      <c r="G84" s="119" t="s">
        <v>144</v>
      </c>
      <c r="H84" s="293" t="s">
        <v>393</v>
      </c>
      <c r="I84" s="293"/>
      <c r="J84" s="295">
        <v>43808</v>
      </c>
      <c r="K84" s="303">
        <v>43922</v>
      </c>
      <c r="L84" s="303">
        <v>43981</v>
      </c>
      <c r="M84" s="95" t="str">
        <f t="shared" ca="1" si="1"/>
        <v>Сдан</v>
      </c>
      <c r="N84" s="287" t="s">
        <v>206</v>
      </c>
      <c r="O84" s="118">
        <v>0.9</v>
      </c>
      <c r="P84" s="118"/>
      <c r="Q84" s="96"/>
      <c r="R84" s="97"/>
      <c r="S84" s="366"/>
      <c r="T84" s="96">
        <v>0.95</v>
      </c>
      <c r="U84" s="96">
        <v>1</v>
      </c>
      <c r="V84" s="366"/>
      <c r="W84" s="366"/>
      <c r="X84" s="366"/>
      <c r="Y84" s="366"/>
      <c r="Z84" s="366" t="s">
        <v>206</v>
      </c>
      <c r="AA84" s="366"/>
      <c r="AB84" s="396"/>
      <c r="AC84" s="305"/>
      <c r="AD84" s="306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  <c r="BH84" s="307"/>
      <c r="BI84" s="307"/>
      <c r="BJ84" s="307"/>
      <c r="BK84" s="307"/>
      <c r="BL84" s="307"/>
      <c r="BM84" s="307"/>
      <c r="BN84" s="307"/>
      <c r="BO84" s="307"/>
      <c r="BP84" s="307"/>
      <c r="BQ84" s="307"/>
      <c r="BR84" s="307"/>
      <c r="BS84" s="307"/>
      <c r="BT84" s="307"/>
      <c r="BU84" s="307"/>
      <c r="BV84" s="307"/>
      <c r="BW84" s="307"/>
      <c r="BX84" s="307"/>
      <c r="BY84" s="307"/>
      <c r="BZ84" s="307"/>
      <c r="CA84" s="307"/>
      <c r="CB84" s="307"/>
      <c r="CC84" s="307"/>
      <c r="CD84" s="307"/>
      <c r="CE84" s="307"/>
      <c r="CF84" s="307"/>
      <c r="CG84" s="307"/>
      <c r="CH84" s="307"/>
      <c r="CI84" s="307"/>
      <c r="CJ84" s="307"/>
      <c r="CK84" s="307"/>
      <c r="CL84" s="307"/>
      <c r="CM84" s="307"/>
      <c r="CN84" s="307"/>
      <c r="CO84" s="307"/>
      <c r="CP84" s="307"/>
      <c r="CQ84" s="307"/>
      <c r="CR84" s="307"/>
      <c r="CS84" s="307"/>
      <c r="CT84" s="307"/>
      <c r="CU84" s="307"/>
      <c r="CV84" s="307"/>
      <c r="CW84" s="307"/>
      <c r="CX84" s="307"/>
      <c r="CY84" s="307"/>
      <c r="CZ84" s="307"/>
      <c r="DA84" s="307"/>
      <c r="DB84" s="307"/>
      <c r="DC84" s="307"/>
      <c r="DD84" s="307"/>
      <c r="DE84" s="307"/>
      <c r="DF84" s="307"/>
      <c r="DG84" s="307"/>
      <c r="DH84" s="307"/>
      <c r="DI84" s="307"/>
      <c r="DJ84" s="307"/>
      <c r="DK84" s="307"/>
      <c r="DL84" s="307"/>
      <c r="DM84" s="307"/>
      <c r="DN84" s="307"/>
    </row>
    <row r="85" spans="1:118" x14ac:dyDescent="0.3">
      <c r="A85" s="145" t="s">
        <v>511</v>
      </c>
      <c r="B85" s="145" t="s">
        <v>405</v>
      </c>
      <c r="C85" s="271" t="s">
        <v>512</v>
      </c>
      <c r="D85" s="136" t="s">
        <v>1</v>
      </c>
      <c r="E85" s="274"/>
      <c r="F85" s="135">
        <v>652484.94999999995</v>
      </c>
      <c r="G85" s="136" t="s">
        <v>144</v>
      </c>
      <c r="H85" s="145" t="s">
        <v>393</v>
      </c>
      <c r="I85" s="145"/>
      <c r="J85" s="137">
        <v>43825</v>
      </c>
      <c r="K85" s="141">
        <v>43929</v>
      </c>
      <c r="L85" s="141">
        <v>43963</v>
      </c>
      <c r="M85" s="44"/>
      <c r="N85" s="382" t="s">
        <v>675</v>
      </c>
      <c r="O85" s="278">
        <v>0</v>
      </c>
      <c r="P85" s="279"/>
      <c r="Q85" s="10"/>
      <c r="R85" s="28"/>
      <c r="S85" s="126"/>
      <c r="T85" s="6"/>
      <c r="U85" s="126"/>
      <c r="V85" s="126"/>
      <c r="W85" s="126"/>
      <c r="X85" s="126"/>
      <c r="Y85" s="126"/>
      <c r="Z85" s="126"/>
      <c r="AA85" s="126"/>
      <c r="AB85" s="126"/>
      <c r="AC85" s="181"/>
      <c r="AD85" s="72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</row>
    <row r="86" spans="1:118" x14ac:dyDescent="0.3">
      <c r="A86" s="145" t="s">
        <v>513</v>
      </c>
      <c r="B86" s="145" t="s">
        <v>354</v>
      </c>
      <c r="C86" s="271" t="s">
        <v>514</v>
      </c>
      <c r="D86" s="136" t="s">
        <v>2</v>
      </c>
      <c r="E86" s="274"/>
      <c r="F86" s="135">
        <v>148785.71</v>
      </c>
      <c r="G86" s="136" t="s">
        <v>144</v>
      </c>
      <c r="H86" s="145" t="s">
        <v>393</v>
      </c>
      <c r="I86" s="145"/>
      <c r="J86" s="137">
        <v>43826</v>
      </c>
      <c r="K86" s="141">
        <v>43943</v>
      </c>
      <c r="L86" s="141">
        <v>43964</v>
      </c>
      <c r="M86" s="44" t="s">
        <v>15</v>
      </c>
      <c r="N86" s="382" t="s">
        <v>845</v>
      </c>
      <c r="O86" s="278">
        <v>0.45</v>
      </c>
      <c r="P86" s="279"/>
      <c r="Q86" s="17"/>
      <c r="R86" s="290"/>
      <c r="S86" s="126"/>
      <c r="T86" s="10">
        <v>0.3</v>
      </c>
      <c r="U86" s="10">
        <v>0.45</v>
      </c>
      <c r="V86" s="126"/>
      <c r="W86" s="126"/>
      <c r="X86" s="126"/>
      <c r="Y86" s="126"/>
      <c r="Z86" s="126"/>
      <c r="AA86" s="126"/>
      <c r="AB86" s="126"/>
      <c r="AC86" s="181"/>
      <c r="AD86" s="72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</row>
    <row r="87" spans="1:118" x14ac:dyDescent="0.3">
      <c r="A87" s="164"/>
      <c r="B87" s="165"/>
      <c r="C87" s="166"/>
      <c r="D87" s="167"/>
      <c r="E87" s="50"/>
      <c r="F87" s="180"/>
      <c r="G87" s="69"/>
      <c r="H87" s="69"/>
      <c r="I87" s="69"/>
      <c r="J87" s="69"/>
      <c r="K87" s="168"/>
      <c r="L87" s="168"/>
      <c r="M87" s="75"/>
      <c r="N87" s="383"/>
      <c r="O87" s="171"/>
      <c r="P87" s="171"/>
      <c r="Q87" s="171"/>
      <c r="R87" s="172"/>
      <c r="S87" s="181"/>
      <c r="T87" s="168"/>
      <c r="U87" s="181"/>
      <c r="V87" s="181"/>
      <c r="W87" s="275"/>
      <c r="X87" s="181"/>
      <c r="Y87" s="181"/>
      <c r="Z87" s="181"/>
      <c r="AA87" s="275"/>
      <c r="AB87" s="181"/>
      <c r="AC87" s="181"/>
      <c r="AD87" s="72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</row>
    <row r="88" spans="1:118" x14ac:dyDescent="0.3">
      <c r="A88" s="164"/>
      <c r="B88" s="165"/>
      <c r="C88" s="170"/>
      <c r="D88" s="167"/>
      <c r="E88" s="50"/>
      <c r="F88" s="180"/>
      <c r="G88" s="69"/>
      <c r="H88" s="69"/>
      <c r="I88" s="69"/>
      <c r="J88" s="69"/>
      <c r="K88" s="168"/>
      <c r="L88" s="168"/>
      <c r="M88" s="75"/>
      <c r="N88" s="384"/>
      <c r="O88" s="171"/>
      <c r="P88" s="171"/>
      <c r="Q88" s="171"/>
      <c r="R88" s="172"/>
      <c r="S88" s="181"/>
      <c r="T88" s="168"/>
      <c r="U88" s="181"/>
      <c r="V88" s="181"/>
      <c r="W88" s="275"/>
      <c r="X88" s="181"/>
      <c r="Y88" s="181"/>
      <c r="Z88" s="181"/>
      <c r="AA88" s="275"/>
      <c r="AB88" s="181"/>
      <c r="AC88" s="181"/>
      <c r="AD88" s="72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</row>
    <row r="89" spans="1:118" x14ac:dyDescent="0.3">
      <c r="A89" s="164"/>
      <c r="B89" s="165"/>
      <c r="C89" s="166"/>
      <c r="D89" s="167"/>
      <c r="E89" s="50"/>
      <c r="F89" s="180"/>
      <c r="G89" s="69"/>
      <c r="H89" s="69"/>
      <c r="I89" s="69"/>
      <c r="J89" s="70"/>
      <c r="K89" s="70"/>
      <c r="L89" s="70"/>
      <c r="M89" s="75"/>
      <c r="N89" s="385"/>
      <c r="O89" s="177"/>
      <c r="P89" s="177"/>
      <c r="Q89" s="177"/>
      <c r="R89" s="169"/>
      <c r="S89" s="70"/>
      <c r="T89" s="168"/>
      <c r="U89" s="181"/>
      <c r="V89" s="181"/>
      <c r="W89" s="275"/>
      <c r="X89" s="181"/>
      <c r="Y89" s="181"/>
      <c r="Z89" s="181"/>
      <c r="AA89" s="275"/>
      <c r="AB89" s="181"/>
      <c r="AC89" s="181"/>
      <c r="AD89" s="72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</row>
    <row r="90" spans="1:118" x14ac:dyDescent="0.3">
      <c r="A90" s="164"/>
      <c r="B90" s="165"/>
      <c r="C90" s="170"/>
      <c r="D90" s="167"/>
      <c r="E90" s="50"/>
      <c r="F90" s="180"/>
      <c r="G90" s="69"/>
      <c r="H90" s="69"/>
      <c r="I90" s="69"/>
      <c r="J90" s="69"/>
      <c r="K90" s="168"/>
      <c r="L90" s="168"/>
      <c r="M90" s="75"/>
      <c r="N90" s="383"/>
      <c r="O90" s="171"/>
      <c r="P90" s="171"/>
      <c r="Q90" s="171"/>
      <c r="R90" s="172"/>
      <c r="S90" s="181"/>
      <c r="T90" s="168"/>
      <c r="U90" s="181"/>
      <c r="V90" s="181"/>
      <c r="W90" s="275"/>
      <c r="X90" s="181"/>
      <c r="Y90" s="181"/>
      <c r="Z90" s="181"/>
      <c r="AA90" s="275"/>
      <c r="AB90" s="181"/>
      <c r="AC90" s="181"/>
      <c r="AD90" s="72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</row>
    <row r="91" spans="1:118" x14ac:dyDescent="0.3">
      <c r="A91" s="164"/>
      <c r="B91" s="165"/>
      <c r="C91" s="170"/>
      <c r="D91" s="167"/>
      <c r="E91" s="50"/>
      <c r="F91" s="180"/>
      <c r="G91" s="69"/>
      <c r="H91" s="69"/>
      <c r="I91" s="69"/>
      <c r="J91" s="69"/>
      <c r="K91" s="168"/>
      <c r="L91" s="168"/>
      <c r="M91" s="75"/>
      <c r="N91" s="384"/>
      <c r="Q91" s="154"/>
      <c r="R91" s="169"/>
      <c r="S91" s="181"/>
      <c r="T91" s="168"/>
      <c r="U91" s="181"/>
      <c r="V91" s="181"/>
      <c r="W91" s="275"/>
      <c r="X91" s="181"/>
      <c r="Y91" s="181"/>
      <c r="Z91" s="181"/>
      <c r="AA91" s="275"/>
      <c r="AB91" s="181"/>
      <c r="AC91" s="181"/>
      <c r="AD91" s="72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</row>
    <row r="92" spans="1:118" x14ac:dyDescent="0.3">
      <c r="A92" s="164"/>
      <c r="B92" s="165"/>
      <c r="C92" s="170"/>
      <c r="D92" s="167"/>
      <c r="E92" s="50"/>
      <c r="F92" s="180"/>
      <c r="G92" s="69"/>
      <c r="H92" s="69"/>
      <c r="I92" s="69"/>
      <c r="J92" s="69"/>
      <c r="K92" s="168"/>
      <c r="L92" s="168"/>
      <c r="M92" s="75"/>
      <c r="N92" s="383"/>
      <c r="O92" s="171"/>
      <c r="P92" s="171"/>
      <c r="Q92" s="171"/>
      <c r="R92" s="172"/>
      <c r="S92" s="181"/>
      <c r="T92" s="168"/>
      <c r="U92" s="181"/>
      <c r="V92" s="181"/>
      <c r="W92" s="275"/>
      <c r="X92" s="181"/>
      <c r="Y92" s="181"/>
      <c r="Z92" s="181"/>
      <c r="AA92" s="275"/>
      <c r="AB92" s="181"/>
      <c r="AC92" s="181"/>
      <c r="AD92" s="72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</row>
    <row r="93" spans="1:118" x14ac:dyDescent="0.3">
      <c r="A93" s="164"/>
      <c r="B93" s="165"/>
      <c r="C93" s="170"/>
      <c r="D93" s="167"/>
      <c r="E93" s="50"/>
      <c r="F93" s="180"/>
      <c r="G93" s="69"/>
      <c r="H93" s="69"/>
      <c r="I93" s="69"/>
      <c r="J93" s="179"/>
      <c r="K93" s="168"/>
      <c r="L93" s="168"/>
      <c r="M93" s="75"/>
      <c r="N93" s="383"/>
      <c r="O93" s="171"/>
      <c r="P93" s="171"/>
      <c r="Q93" s="171"/>
      <c r="R93" s="172"/>
      <c r="S93" s="181"/>
      <c r="T93" s="168"/>
      <c r="U93" s="181"/>
      <c r="V93" s="181"/>
      <c r="W93" s="275"/>
      <c r="X93" s="181"/>
      <c r="Y93" s="181"/>
      <c r="Z93" s="181"/>
      <c r="AA93" s="275"/>
      <c r="AB93" s="181"/>
      <c r="AC93" s="181"/>
      <c r="AD93" s="72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</row>
    <row r="94" spans="1:118" x14ac:dyDescent="0.3">
      <c r="A94" s="69"/>
      <c r="B94" s="70"/>
      <c r="C94" s="170"/>
      <c r="D94" s="69"/>
      <c r="E94" s="183"/>
      <c r="F94" s="180"/>
      <c r="G94" s="69"/>
      <c r="H94" s="69"/>
      <c r="I94" s="69"/>
      <c r="J94" s="69"/>
      <c r="K94" s="168"/>
      <c r="L94" s="168"/>
      <c r="M94" s="75"/>
      <c r="N94" s="383"/>
      <c r="O94" s="69"/>
      <c r="P94" s="69"/>
      <c r="Q94" s="181"/>
      <c r="R94" s="70"/>
      <c r="S94" s="181"/>
      <c r="T94" s="168"/>
      <c r="U94" s="181"/>
      <c r="V94" s="181"/>
      <c r="W94" s="275"/>
      <c r="X94" s="181"/>
      <c r="Y94" s="181"/>
      <c r="Z94" s="181"/>
      <c r="AA94" s="275"/>
      <c r="AB94" s="181"/>
      <c r="AC94" s="181"/>
      <c r="AD94" s="72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</row>
    <row r="95" spans="1:118" s="138" customFormat="1" x14ac:dyDescent="0.3">
      <c r="A95" s="192"/>
      <c r="B95" s="193"/>
      <c r="C95" s="194"/>
      <c r="D95" s="190"/>
      <c r="E95" s="195"/>
      <c r="F95" s="196"/>
      <c r="G95" s="177"/>
      <c r="H95" s="177"/>
      <c r="I95" s="177"/>
      <c r="J95" s="208"/>
      <c r="K95" s="208"/>
      <c r="L95" s="208"/>
      <c r="M95" s="75"/>
      <c r="N95" s="385"/>
      <c r="O95" s="177"/>
      <c r="P95" s="177"/>
      <c r="Q95" s="177"/>
      <c r="R95" s="197"/>
      <c r="S95" s="176"/>
      <c r="T95" s="209"/>
      <c r="U95" s="176"/>
      <c r="V95" s="176"/>
      <c r="W95" s="176"/>
      <c r="X95" s="176"/>
      <c r="Y95" s="176"/>
      <c r="Z95" s="176"/>
      <c r="AA95" s="176"/>
      <c r="AB95" s="176"/>
      <c r="AC95" s="176"/>
      <c r="AD95" s="210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11"/>
      <c r="BK95" s="211"/>
      <c r="BL95" s="211"/>
      <c r="BM95" s="211"/>
      <c r="BN95" s="211"/>
      <c r="BO95" s="211"/>
      <c r="BP95" s="211"/>
      <c r="BQ95" s="211"/>
      <c r="BR95" s="211"/>
      <c r="BS95" s="211"/>
      <c r="BT95" s="211"/>
      <c r="BU95" s="211"/>
      <c r="BV95" s="211"/>
      <c r="BW95" s="211"/>
      <c r="BX95" s="211"/>
      <c r="BY95" s="211"/>
      <c r="BZ95" s="211"/>
      <c r="CA95" s="211"/>
      <c r="CB95" s="211"/>
      <c r="CC95" s="211"/>
      <c r="CD95" s="211"/>
      <c r="CE95" s="211"/>
      <c r="CF95" s="211"/>
      <c r="CG95" s="211"/>
      <c r="CH95" s="211"/>
      <c r="CI95" s="211"/>
      <c r="CJ95" s="211"/>
      <c r="CK95" s="211"/>
      <c r="CL95" s="211"/>
      <c r="CM95" s="211"/>
      <c r="CN95" s="211"/>
      <c r="CO95" s="211"/>
      <c r="CP95" s="211"/>
      <c r="CQ95" s="211"/>
      <c r="CR95" s="211"/>
      <c r="CS95" s="211"/>
      <c r="CT95" s="211"/>
      <c r="CU95" s="211"/>
      <c r="CV95" s="211"/>
      <c r="CW95" s="211"/>
      <c r="CX95" s="211"/>
      <c r="CY95" s="211"/>
      <c r="CZ95" s="211"/>
      <c r="DA95" s="211"/>
      <c r="DB95" s="211"/>
      <c r="DC95" s="211"/>
      <c r="DD95" s="211"/>
      <c r="DE95" s="211"/>
      <c r="DF95" s="211"/>
      <c r="DG95" s="211"/>
      <c r="DH95" s="211"/>
      <c r="DI95" s="211"/>
      <c r="DJ95" s="211"/>
      <c r="DK95" s="211"/>
      <c r="DL95" s="211"/>
      <c r="DM95" s="211"/>
      <c r="DN95" s="211"/>
    </row>
    <row r="96" spans="1:118" x14ac:dyDescent="0.3">
      <c r="A96" s="164"/>
      <c r="B96" s="165"/>
      <c r="C96" s="170"/>
      <c r="D96" s="167"/>
      <c r="E96" s="50"/>
      <c r="F96" s="180"/>
      <c r="G96" s="69"/>
      <c r="H96" s="69"/>
      <c r="I96" s="69"/>
      <c r="J96" s="69"/>
      <c r="K96" s="168"/>
      <c r="L96" s="168"/>
      <c r="M96" s="75"/>
      <c r="N96" s="383"/>
      <c r="O96" s="171"/>
      <c r="P96" s="171"/>
      <c r="Q96" s="171"/>
      <c r="R96" s="172"/>
      <c r="S96" s="181"/>
      <c r="T96" s="168"/>
      <c r="U96" s="181"/>
      <c r="V96" s="181"/>
      <c r="W96" s="275"/>
      <c r="X96" s="181"/>
      <c r="Y96" s="181"/>
      <c r="Z96" s="181"/>
      <c r="AA96" s="275"/>
      <c r="AB96" s="181"/>
      <c r="AC96" s="181"/>
      <c r="AD96" s="72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</row>
    <row r="97" spans="1:118" x14ac:dyDescent="0.3">
      <c r="A97" s="164"/>
      <c r="B97" s="165"/>
      <c r="C97" s="170"/>
      <c r="D97" s="167"/>
      <c r="E97" s="50"/>
      <c r="F97" s="180"/>
      <c r="G97" s="69"/>
      <c r="H97" s="69"/>
      <c r="I97" s="69"/>
      <c r="J97" s="69"/>
      <c r="K97" s="168"/>
      <c r="L97" s="168"/>
      <c r="M97" s="75"/>
      <c r="N97" s="385"/>
      <c r="O97" s="69"/>
      <c r="P97" s="69"/>
      <c r="Q97" s="181"/>
      <c r="R97" s="70"/>
      <c r="S97" s="181"/>
      <c r="T97" s="168"/>
      <c r="U97" s="181"/>
      <c r="V97" s="181"/>
      <c r="W97" s="275"/>
      <c r="X97" s="181"/>
      <c r="Y97" s="181"/>
      <c r="Z97" s="181"/>
      <c r="AA97" s="275"/>
      <c r="AB97" s="181"/>
      <c r="AC97" s="181"/>
      <c r="AD97" s="72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</row>
    <row r="98" spans="1:118" x14ac:dyDescent="0.3">
      <c r="A98" s="164"/>
      <c r="B98" s="165"/>
      <c r="C98" s="170"/>
      <c r="D98" s="167"/>
      <c r="E98" s="50"/>
      <c r="F98" s="180"/>
      <c r="G98" s="69"/>
      <c r="H98" s="69"/>
      <c r="I98" s="69"/>
      <c r="J98" s="69"/>
      <c r="K98" s="168"/>
      <c r="L98" s="168"/>
      <c r="M98" s="75"/>
      <c r="N98" s="383"/>
      <c r="O98" s="171"/>
      <c r="P98" s="171"/>
      <c r="Q98" s="171"/>
      <c r="R98" s="172"/>
      <c r="S98" s="181"/>
      <c r="T98" s="168"/>
      <c r="U98" s="181"/>
      <c r="V98" s="181"/>
      <c r="W98" s="275"/>
      <c r="X98" s="181"/>
      <c r="Y98" s="181"/>
      <c r="Z98" s="181"/>
      <c r="AA98" s="275"/>
      <c r="AB98" s="181"/>
      <c r="AC98" s="181"/>
      <c r="AD98" s="72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</row>
    <row r="99" spans="1:118" x14ac:dyDescent="0.3">
      <c r="A99" s="164"/>
      <c r="B99" s="165"/>
      <c r="C99" s="170"/>
      <c r="D99" s="167"/>
      <c r="E99" s="50"/>
      <c r="F99" s="180"/>
      <c r="G99" s="69"/>
      <c r="H99" s="69"/>
      <c r="I99" s="69"/>
      <c r="J99" s="69"/>
      <c r="K99" s="168"/>
      <c r="L99" s="168"/>
      <c r="M99" s="75"/>
      <c r="N99" s="385"/>
      <c r="O99" s="69"/>
      <c r="P99" s="69"/>
      <c r="Q99" s="181"/>
      <c r="R99" s="191"/>
      <c r="S99" s="181"/>
      <c r="T99" s="168"/>
      <c r="U99" s="181"/>
      <c r="V99" s="181"/>
      <c r="W99" s="275"/>
      <c r="X99" s="181"/>
      <c r="Y99" s="181"/>
      <c r="Z99" s="181"/>
      <c r="AA99" s="275"/>
      <c r="AB99" s="181"/>
      <c r="AC99" s="181"/>
      <c r="AD99" s="72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</row>
    <row r="100" spans="1:118" x14ac:dyDescent="0.3">
      <c r="A100" s="164"/>
      <c r="B100" s="165"/>
      <c r="C100" s="170"/>
      <c r="D100" s="167"/>
      <c r="E100" s="50"/>
      <c r="F100" s="180"/>
      <c r="G100" s="69"/>
      <c r="H100" s="69"/>
      <c r="I100" s="69"/>
      <c r="J100" s="69"/>
      <c r="K100" s="168"/>
      <c r="L100" s="168"/>
      <c r="M100" s="75"/>
      <c r="N100" s="383"/>
      <c r="O100" s="171"/>
      <c r="P100" s="171"/>
      <c r="Q100" s="171"/>
      <c r="R100" s="172"/>
      <c r="S100" s="181"/>
      <c r="T100" s="168"/>
      <c r="U100" s="181"/>
      <c r="V100" s="181"/>
      <c r="W100" s="275"/>
      <c r="X100" s="181"/>
      <c r="Y100" s="181"/>
      <c r="Z100" s="181"/>
      <c r="AA100" s="275"/>
      <c r="AB100" s="181"/>
      <c r="AC100" s="181"/>
      <c r="AD100" s="72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</row>
    <row r="101" spans="1:118" x14ac:dyDescent="0.3">
      <c r="A101" s="164"/>
      <c r="B101" s="165"/>
      <c r="C101" s="170"/>
      <c r="D101" s="167"/>
      <c r="E101" s="50"/>
      <c r="F101" s="180"/>
      <c r="G101" s="69"/>
      <c r="H101" s="69"/>
      <c r="I101" s="69"/>
      <c r="J101" s="69"/>
      <c r="K101" s="168"/>
      <c r="L101" s="168"/>
      <c r="M101" s="75"/>
      <c r="N101" s="384"/>
      <c r="O101" s="171"/>
      <c r="P101" s="171"/>
      <c r="Q101" s="171"/>
      <c r="R101" s="172"/>
      <c r="S101" s="181"/>
      <c r="T101" s="168"/>
      <c r="U101" s="181"/>
      <c r="V101" s="181"/>
      <c r="W101" s="275"/>
      <c r="X101" s="181"/>
      <c r="Y101" s="181"/>
      <c r="Z101" s="181"/>
      <c r="AA101" s="275"/>
      <c r="AB101" s="181"/>
      <c r="AC101" s="181"/>
      <c r="AD101" s="72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</row>
    <row r="102" spans="1:118" x14ac:dyDescent="0.3">
      <c r="A102" s="164"/>
      <c r="B102" s="165"/>
      <c r="C102" s="170"/>
      <c r="D102" s="167"/>
      <c r="E102" s="50"/>
      <c r="F102" s="180"/>
      <c r="G102" s="69"/>
      <c r="H102" s="69"/>
      <c r="I102" s="69"/>
      <c r="J102" s="69"/>
      <c r="K102" s="168"/>
      <c r="L102" s="168"/>
      <c r="M102" s="75"/>
      <c r="N102" s="383"/>
      <c r="O102" s="171"/>
      <c r="P102" s="171"/>
      <c r="Q102" s="171"/>
      <c r="R102" s="172"/>
      <c r="S102" s="181"/>
      <c r="T102" s="168"/>
      <c r="U102" s="181"/>
      <c r="V102" s="181"/>
      <c r="W102" s="275"/>
      <c r="X102" s="181"/>
      <c r="Y102" s="181"/>
      <c r="Z102" s="181"/>
      <c r="AA102" s="275"/>
      <c r="AB102" s="181"/>
      <c r="AC102" s="181"/>
      <c r="AD102" s="72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</row>
    <row r="103" spans="1:118" x14ac:dyDescent="0.3">
      <c r="A103" s="164"/>
      <c r="B103" s="165"/>
      <c r="C103" s="170"/>
      <c r="D103" s="167"/>
      <c r="E103" s="50"/>
      <c r="F103" s="180"/>
      <c r="G103" s="69"/>
      <c r="H103" s="69"/>
      <c r="I103" s="69"/>
      <c r="J103" s="69"/>
      <c r="K103" s="168"/>
      <c r="L103" s="168"/>
      <c r="M103" s="75"/>
      <c r="N103" s="383"/>
      <c r="O103" s="171"/>
      <c r="P103" s="171"/>
      <c r="Q103" s="171"/>
      <c r="R103" s="172"/>
      <c r="S103" s="181"/>
      <c r="T103" s="168"/>
      <c r="U103" s="181"/>
      <c r="V103" s="181"/>
      <c r="W103" s="275"/>
      <c r="X103" s="181"/>
      <c r="Y103" s="181"/>
      <c r="Z103" s="181"/>
      <c r="AA103" s="275"/>
      <c r="AB103" s="181"/>
      <c r="AC103" s="181"/>
      <c r="AD103" s="72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</row>
    <row r="104" spans="1:118" x14ac:dyDescent="0.3">
      <c r="A104" s="164"/>
      <c r="B104" s="165"/>
      <c r="C104" s="170"/>
      <c r="D104" s="167"/>
      <c r="E104" s="50"/>
      <c r="F104" s="180"/>
      <c r="G104" s="69"/>
      <c r="H104" s="69"/>
      <c r="I104" s="69"/>
      <c r="J104" s="69"/>
      <c r="K104" s="168"/>
      <c r="L104" s="168"/>
      <c r="M104" s="75"/>
      <c r="N104" s="383"/>
      <c r="O104" s="171"/>
      <c r="P104" s="171"/>
      <c r="Q104" s="171"/>
      <c r="R104" s="172"/>
      <c r="S104" s="181"/>
      <c r="T104" s="168"/>
      <c r="U104" s="181"/>
      <c r="V104" s="181"/>
      <c r="W104" s="275"/>
      <c r="X104" s="181"/>
      <c r="Y104" s="181"/>
      <c r="Z104" s="181"/>
      <c r="AA104" s="275"/>
      <c r="AB104" s="181"/>
      <c r="AC104" s="181"/>
      <c r="AD104" s="72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</row>
    <row r="105" spans="1:118" x14ac:dyDescent="0.3">
      <c r="A105" s="164"/>
      <c r="B105" s="165"/>
      <c r="C105" s="170"/>
      <c r="D105" s="167"/>
      <c r="E105" s="50"/>
      <c r="F105" s="180"/>
      <c r="G105" s="69"/>
      <c r="H105" s="69"/>
      <c r="I105" s="69"/>
      <c r="J105" s="69"/>
      <c r="K105" s="168"/>
      <c r="L105" s="168"/>
      <c r="M105" s="75"/>
      <c r="N105" s="383"/>
      <c r="O105" s="171"/>
      <c r="P105" s="171"/>
      <c r="Q105" s="171"/>
      <c r="R105" s="172"/>
      <c r="S105" s="181"/>
      <c r="T105" s="168"/>
      <c r="U105" s="181"/>
      <c r="V105" s="181"/>
      <c r="W105" s="275"/>
      <c r="X105" s="181"/>
      <c r="Y105" s="181"/>
      <c r="Z105" s="181"/>
      <c r="AA105" s="275"/>
      <c r="AB105" s="181"/>
      <c r="AC105" s="181"/>
      <c r="AD105" s="72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</row>
    <row r="106" spans="1:118" x14ac:dyDescent="0.3">
      <c r="A106" s="164"/>
      <c r="B106" s="165"/>
      <c r="C106" s="170"/>
      <c r="D106" s="167"/>
      <c r="E106" s="50"/>
      <c r="F106" s="180"/>
      <c r="G106" s="69"/>
      <c r="H106" s="69"/>
      <c r="I106" s="69"/>
      <c r="J106" s="69"/>
      <c r="K106" s="168"/>
      <c r="L106" s="168"/>
      <c r="M106" s="75"/>
      <c r="N106" s="383"/>
      <c r="O106" s="171"/>
      <c r="P106" s="171"/>
      <c r="Q106" s="171"/>
      <c r="R106" s="172"/>
      <c r="S106" s="181"/>
      <c r="T106" s="168"/>
      <c r="U106" s="181"/>
      <c r="V106" s="181"/>
      <c r="W106" s="275"/>
      <c r="X106" s="181"/>
      <c r="Y106" s="181"/>
      <c r="Z106" s="181"/>
      <c r="AA106" s="275"/>
      <c r="AB106" s="181"/>
      <c r="AC106" s="181"/>
      <c r="AD106" s="72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</row>
    <row r="107" spans="1:118" x14ac:dyDescent="0.3">
      <c r="A107" s="164"/>
      <c r="B107" s="165"/>
      <c r="C107" s="170"/>
      <c r="D107" s="167"/>
      <c r="E107" s="50"/>
      <c r="F107" s="180"/>
      <c r="G107" s="69"/>
      <c r="H107" s="69"/>
      <c r="I107" s="69"/>
      <c r="J107" s="69"/>
      <c r="K107" s="168"/>
      <c r="L107" s="168"/>
      <c r="M107" s="75"/>
      <c r="N107" s="383"/>
      <c r="O107" s="171"/>
      <c r="P107" s="171"/>
      <c r="Q107" s="171"/>
      <c r="R107" s="172"/>
      <c r="S107" s="181"/>
      <c r="T107" s="168"/>
      <c r="U107" s="181"/>
      <c r="V107" s="181"/>
      <c r="W107" s="275"/>
      <c r="X107" s="181"/>
      <c r="Y107" s="181"/>
      <c r="Z107" s="181"/>
      <c r="AA107" s="275"/>
      <c r="AB107" s="181"/>
      <c r="AC107" s="181"/>
      <c r="AD107" s="72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</row>
    <row r="108" spans="1:118" x14ac:dyDescent="0.3">
      <c r="A108" s="164"/>
      <c r="B108" s="165"/>
      <c r="C108" s="170"/>
      <c r="D108" s="167"/>
      <c r="E108" s="50"/>
      <c r="F108" s="180"/>
      <c r="G108" s="69"/>
      <c r="H108" s="69"/>
      <c r="I108" s="69"/>
      <c r="J108" s="69"/>
      <c r="K108" s="168"/>
      <c r="L108" s="168"/>
      <c r="M108" s="75"/>
      <c r="N108" s="383"/>
      <c r="O108" s="171"/>
      <c r="P108" s="171"/>
      <c r="Q108" s="171"/>
      <c r="R108" s="172"/>
      <c r="S108" s="181"/>
      <c r="T108" s="168"/>
      <c r="U108" s="181"/>
      <c r="V108" s="181"/>
      <c r="W108" s="275"/>
      <c r="X108" s="181"/>
      <c r="Y108" s="181"/>
      <c r="Z108" s="181"/>
      <c r="AA108" s="275"/>
      <c r="AB108" s="181"/>
      <c r="AC108" s="181"/>
      <c r="AD108" s="72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</row>
    <row r="109" spans="1:118" s="139" customFormat="1" x14ac:dyDescent="0.25">
      <c r="A109" s="192"/>
      <c r="B109" s="193"/>
      <c r="C109" s="212"/>
      <c r="D109" s="190"/>
      <c r="E109" s="213"/>
      <c r="F109" s="196"/>
      <c r="G109" s="214"/>
      <c r="H109" s="214"/>
      <c r="I109" s="214"/>
      <c r="J109" s="207"/>
      <c r="K109" s="168"/>
      <c r="L109" s="168"/>
      <c r="M109" s="75"/>
      <c r="N109" s="385"/>
      <c r="O109" s="177"/>
      <c r="P109" s="177"/>
      <c r="Q109" s="177"/>
      <c r="R109" s="197"/>
      <c r="S109" s="207"/>
      <c r="T109" s="215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16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  <c r="AV109" s="217"/>
      <c r="AW109" s="217"/>
      <c r="AX109" s="217"/>
      <c r="AY109" s="217"/>
      <c r="AZ109" s="217"/>
      <c r="BA109" s="217"/>
      <c r="BB109" s="217"/>
      <c r="BC109" s="217"/>
      <c r="BD109" s="217"/>
      <c r="BE109" s="217"/>
      <c r="BF109" s="217"/>
      <c r="BG109" s="217"/>
      <c r="BH109" s="217"/>
      <c r="BI109" s="217"/>
      <c r="BJ109" s="217"/>
      <c r="BK109" s="217"/>
      <c r="BL109" s="217"/>
      <c r="BM109" s="217"/>
      <c r="BN109" s="217"/>
      <c r="BO109" s="217"/>
      <c r="BP109" s="217"/>
      <c r="BQ109" s="217"/>
      <c r="BR109" s="217"/>
      <c r="BS109" s="217"/>
      <c r="BT109" s="217"/>
      <c r="BU109" s="217"/>
      <c r="BV109" s="217"/>
      <c r="BW109" s="217"/>
      <c r="BX109" s="217"/>
      <c r="BY109" s="217"/>
      <c r="BZ109" s="217"/>
      <c r="CA109" s="217"/>
      <c r="CB109" s="217"/>
      <c r="CC109" s="217"/>
      <c r="CD109" s="217"/>
      <c r="CE109" s="217"/>
      <c r="CF109" s="217"/>
      <c r="CG109" s="217"/>
      <c r="CH109" s="217"/>
      <c r="CI109" s="217"/>
      <c r="CJ109" s="217"/>
      <c r="CK109" s="217"/>
      <c r="CL109" s="217"/>
      <c r="CM109" s="217"/>
      <c r="CN109" s="217"/>
      <c r="CO109" s="217"/>
      <c r="CP109" s="217"/>
      <c r="CQ109" s="217"/>
      <c r="CR109" s="217"/>
      <c r="CS109" s="217"/>
      <c r="CT109" s="217"/>
      <c r="CU109" s="217"/>
      <c r="CV109" s="217"/>
      <c r="CW109" s="217"/>
      <c r="CX109" s="217"/>
      <c r="CY109" s="217"/>
      <c r="CZ109" s="217"/>
      <c r="DA109" s="217"/>
      <c r="DB109" s="217"/>
      <c r="DC109" s="217"/>
      <c r="DD109" s="217"/>
      <c r="DE109" s="217"/>
      <c r="DF109" s="217"/>
      <c r="DG109" s="217"/>
      <c r="DH109" s="217"/>
      <c r="DI109" s="217"/>
      <c r="DJ109" s="217"/>
      <c r="DK109" s="217"/>
      <c r="DL109" s="217"/>
      <c r="DM109" s="217"/>
      <c r="DN109" s="217"/>
    </row>
    <row r="110" spans="1:118" x14ac:dyDescent="0.3">
      <c r="A110" s="164"/>
      <c r="B110" s="165"/>
      <c r="C110" s="170"/>
      <c r="D110" s="167"/>
      <c r="E110" s="50"/>
      <c r="F110" s="180"/>
      <c r="G110" s="69"/>
      <c r="H110" s="69"/>
      <c r="I110" s="69"/>
      <c r="J110" s="69"/>
      <c r="K110" s="168"/>
      <c r="L110" s="168"/>
      <c r="M110" s="75"/>
      <c r="N110" s="384"/>
      <c r="O110" s="171"/>
      <c r="P110" s="171"/>
      <c r="Q110" s="171"/>
      <c r="R110" s="172"/>
      <c r="S110" s="181"/>
      <c r="T110" s="168"/>
      <c r="U110" s="181"/>
      <c r="V110" s="181"/>
      <c r="W110" s="275"/>
      <c r="X110" s="181"/>
      <c r="Y110" s="181"/>
      <c r="Z110" s="181"/>
      <c r="AA110" s="275"/>
      <c r="AB110" s="181"/>
      <c r="AC110" s="181"/>
      <c r="AD110" s="72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</row>
    <row r="111" spans="1:118" x14ac:dyDescent="0.3">
      <c r="A111" s="164"/>
      <c r="B111" s="165"/>
      <c r="C111" s="170"/>
      <c r="D111" s="167"/>
      <c r="E111" s="50"/>
      <c r="F111" s="180"/>
      <c r="G111" s="69"/>
      <c r="H111" s="69"/>
      <c r="I111" s="69"/>
      <c r="J111" s="69"/>
      <c r="K111" s="168"/>
      <c r="L111" s="168"/>
      <c r="M111" s="75"/>
      <c r="N111" s="383"/>
      <c r="O111" s="171"/>
      <c r="P111" s="171"/>
      <c r="Q111" s="171"/>
      <c r="R111" s="172"/>
      <c r="S111" s="181"/>
      <c r="T111" s="168"/>
      <c r="U111" s="181"/>
      <c r="V111" s="181"/>
      <c r="W111" s="275"/>
      <c r="X111" s="181"/>
      <c r="Y111" s="181"/>
      <c r="Z111" s="181"/>
      <c r="AA111" s="275"/>
      <c r="AB111" s="181"/>
      <c r="AC111" s="181"/>
      <c r="AD111" s="72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</row>
    <row r="112" spans="1:118" x14ac:dyDescent="0.3">
      <c r="A112" s="164"/>
      <c r="B112" s="165"/>
      <c r="C112" s="170"/>
      <c r="D112" s="167"/>
      <c r="E112" s="50"/>
      <c r="F112" s="180"/>
      <c r="G112" s="69"/>
      <c r="H112" s="69"/>
      <c r="I112" s="69"/>
      <c r="J112" s="69"/>
      <c r="K112" s="168"/>
      <c r="L112" s="168"/>
      <c r="M112" s="75"/>
      <c r="N112" s="383"/>
      <c r="O112" s="171"/>
      <c r="P112" s="171"/>
      <c r="Q112" s="171"/>
      <c r="R112" s="172"/>
      <c r="S112" s="181"/>
      <c r="T112" s="168"/>
      <c r="U112" s="181"/>
      <c r="V112" s="181"/>
      <c r="W112" s="275"/>
      <c r="X112" s="181"/>
      <c r="Y112" s="181"/>
      <c r="Z112" s="181"/>
      <c r="AA112" s="275"/>
      <c r="AB112" s="181"/>
      <c r="AC112" s="181"/>
      <c r="AD112" s="72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</row>
    <row r="113" spans="1:118" x14ac:dyDescent="0.3">
      <c r="A113" s="164"/>
      <c r="B113" s="165"/>
      <c r="C113" s="170"/>
      <c r="D113" s="167"/>
      <c r="E113" s="50"/>
      <c r="F113" s="180"/>
      <c r="G113" s="69"/>
      <c r="H113" s="69"/>
      <c r="I113" s="69"/>
      <c r="J113" s="69"/>
      <c r="K113" s="168"/>
      <c r="L113" s="168"/>
      <c r="M113" s="75"/>
      <c r="N113" s="383"/>
      <c r="O113" s="171"/>
      <c r="P113" s="171"/>
      <c r="Q113" s="171"/>
      <c r="R113" s="172"/>
      <c r="S113" s="181"/>
      <c r="T113" s="168"/>
      <c r="U113" s="181"/>
      <c r="V113" s="181"/>
      <c r="W113" s="275"/>
      <c r="X113" s="181"/>
      <c r="Y113" s="181"/>
      <c r="Z113" s="181"/>
      <c r="AA113" s="275"/>
      <c r="AB113" s="181"/>
      <c r="AC113" s="181"/>
      <c r="AD113" s="72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</row>
    <row r="114" spans="1:118" x14ac:dyDescent="0.3">
      <c r="A114" s="164"/>
      <c r="B114" s="165"/>
      <c r="C114" s="170"/>
      <c r="D114" s="167"/>
      <c r="E114" s="50"/>
      <c r="F114" s="180"/>
      <c r="G114" s="69"/>
      <c r="H114" s="69"/>
      <c r="I114" s="69"/>
      <c r="J114" s="69"/>
      <c r="K114" s="168"/>
      <c r="L114" s="168"/>
      <c r="M114" s="75"/>
      <c r="N114" s="383"/>
      <c r="O114" s="171"/>
      <c r="P114" s="171"/>
      <c r="Q114" s="171"/>
      <c r="R114" s="172"/>
      <c r="S114" s="181"/>
      <c r="T114" s="168"/>
      <c r="U114" s="181"/>
      <c r="V114" s="181"/>
      <c r="W114" s="275"/>
      <c r="X114" s="181"/>
      <c r="Y114" s="181"/>
      <c r="Z114" s="181"/>
      <c r="AA114" s="275"/>
      <c r="AB114" s="181"/>
      <c r="AC114" s="181"/>
      <c r="AD114" s="72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</row>
    <row r="115" spans="1:118" x14ac:dyDescent="0.3">
      <c r="A115" s="164"/>
      <c r="B115" s="165"/>
      <c r="C115" s="170"/>
      <c r="D115" s="167"/>
      <c r="E115" s="50"/>
      <c r="F115" s="180"/>
      <c r="G115" s="69"/>
      <c r="H115" s="69"/>
      <c r="I115" s="69"/>
      <c r="J115" s="69"/>
      <c r="K115" s="168"/>
      <c r="L115" s="168"/>
      <c r="M115" s="75"/>
      <c r="N115" s="383"/>
      <c r="O115" s="171"/>
      <c r="P115" s="171"/>
      <c r="Q115" s="171"/>
      <c r="R115" s="172"/>
      <c r="S115" s="181"/>
      <c r="T115" s="168"/>
      <c r="U115" s="181"/>
      <c r="V115" s="181"/>
      <c r="W115" s="275"/>
      <c r="X115" s="181"/>
      <c r="Y115" s="181"/>
      <c r="Z115" s="181"/>
      <c r="AA115" s="275"/>
      <c r="AB115" s="181"/>
      <c r="AC115" s="181"/>
      <c r="AD115" s="72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</row>
    <row r="116" spans="1:118" x14ac:dyDescent="0.3">
      <c r="A116" s="69"/>
      <c r="B116" s="70"/>
      <c r="C116" s="170"/>
      <c r="D116" s="69"/>
      <c r="E116" s="183"/>
      <c r="F116" s="180"/>
      <c r="G116" s="69"/>
      <c r="H116" s="69"/>
      <c r="I116" s="69"/>
      <c r="J116" s="69"/>
      <c r="K116" s="168"/>
      <c r="L116" s="168"/>
      <c r="M116" s="75"/>
      <c r="N116" s="383"/>
      <c r="O116" s="69"/>
      <c r="P116" s="69"/>
      <c r="Q116" s="181"/>
      <c r="R116" s="70"/>
      <c r="S116" s="181"/>
      <c r="T116" s="168"/>
      <c r="U116" s="181"/>
      <c r="V116" s="181"/>
      <c r="W116" s="275"/>
      <c r="X116" s="181"/>
      <c r="Y116" s="181"/>
      <c r="Z116" s="181"/>
      <c r="AA116" s="275"/>
      <c r="AB116" s="181"/>
      <c r="AC116" s="181"/>
      <c r="AD116" s="72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</row>
    <row r="117" spans="1:118" x14ac:dyDescent="0.3">
      <c r="A117" s="164"/>
      <c r="B117" s="165"/>
      <c r="C117" s="166"/>
      <c r="D117" s="167"/>
      <c r="E117" s="50"/>
      <c r="F117" s="180"/>
      <c r="G117" s="69"/>
      <c r="H117" s="69"/>
      <c r="I117" s="69"/>
      <c r="J117" s="168"/>
      <c r="K117" s="168"/>
      <c r="L117" s="168"/>
      <c r="M117" s="75"/>
      <c r="N117" s="384"/>
      <c r="O117" s="171"/>
      <c r="P117" s="171"/>
      <c r="Q117" s="171"/>
      <c r="R117" s="172"/>
      <c r="S117" s="181"/>
      <c r="T117" s="168"/>
      <c r="U117" s="181"/>
      <c r="V117" s="181"/>
      <c r="W117" s="275"/>
      <c r="X117" s="181"/>
      <c r="Y117" s="181"/>
      <c r="Z117" s="181"/>
      <c r="AA117" s="275"/>
      <c r="AB117" s="181"/>
      <c r="AC117" s="181"/>
      <c r="AD117" s="72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</row>
    <row r="118" spans="1:118" x14ac:dyDescent="0.3">
      <c r="A118" s="164"/>
      <c r="B118" s="165"/>
      <c r="C118" s="170"/>
      <c r="D118" s="167"/>
      <c r="E118" s="50"/>
      <c r="F118" s="180"/>
      <c r="G118" s="69"/>
      <c r="H118" s="69"/>
      <c r="I118" s="69"/>
      <c r="J118" s="69"/>
      <c r="K118" s="168"/>
      <c r="L118" s="168"/>
      <c r="M118" s="75"/>
      <c r="N118" s="383"/>
      <c r="O118" s="171"/>
      <c r="P118" s="171"/>
      <c r="Q118" s="171"/>
      <c r="R118" s="172"/>
      <c r="S118" s="181"/>
      <c r="T118" s="168"/>
      <c r="U118" s="181"/>
      <c r="V118" s="181"/>
      <c r="W118" s="275"/>
      <c r="X118" s="181"/>
      <c r="Y118" s="181"/>
      <c r="Z118" s="181"/>
      <c r="AA118" s="275"/>
      <c r="AB118" s="181"/>
      <c r="AC118" s="181"/>
      <c r="AD118" s="72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</row>
    <row r="119" spans="1:118" x14ac:dyDescent="0.3">
      <c r="A119" s="164"/>
      <c r="B119" s="165"/>
      <c r="C119" s="170"/>
      <c r="D119" s="167"/>
      <c r="E119" s="50"/>
      <c r="F119" s="180"/>
      <c r="G119" s="69"/>
      <c r="H119" s="69"/>
      <c r="I119" s="69"/>
      <c r="J119" s="69"/>
      <c r="K119" s="168"/>
      <c r="L119" s="168"/>
      <c r="M119" s="75"/>
      <c r="N119" s="383"/>
      <c r="O119" s="171"/>
      <c r="P119" s="171"/>
      <c r="Q119" s="171"/>
      <c r="R119" s="172"/>
      <c r="S119" s="181"/>
      <c r="T119" s="168"/>
      <c r="U119" s="181"/>
      <c r="V119" s="181"/>
      <c r="W119" s="275"/>
      <c r="X119" s="181"/>
      <c r="Y119" s="181"/>
      <c r="Z119" s="181"/>
      <c r="AA119" s="275"/>
      <c r="AB119" s="181"/>
      <c r="AC119" s="181"/>
      <c r="AD119" s="72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</row>
    <row r="120" spans="1:118" x14ac:dyDescent="0.3">
      <c r="A120" s="164"/>
      <c r="B120" s="165"/>
      <c r="C120" s="170"/>
      <c r="D120" s="167"/>
      <c r="E120" s="50"/>
      <c r="F120" s="180"/>
      <c r="G120" s="69"/>
      <c r="H120" s="69"/>
      <c r="I120" s="69"/>
      <c r="J120" s="69"/>
      <c r="K120" s="168"/>
      <c r="L120" s="168"/>
      <c r="M120" s="75"/>
      <c r="N120" s="384"/>
      <c r="O120" s="171"/>
      <c r="P120" s="171"/>
      <c r="Q120" s="171"/>
      <c r="R120" s="172"/>
      <c r="S120" s="181"/>
      <c r="T120" s="168"/>
      <c r="U120" s="181"/>
      <c r="V120" s="181"/>
      <c r="W120" s="275"/>
      <c r="X120" s="181"/>
      <c r="Y120" s="181"/>
      <c r="Z120" s="181"/>
      <c r="AA120" s="275"/>
      <c r="AB120" s="181"/>
      <c r="AC120" s="181"/>
      <c r="AD120" s="72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</row>
    <row r="121" spans="1:118" x14ac:dyDescent="0.3">
      <c r="A121" s="192"/>
      <c r="B121" s="193"/>
      <c r="C121" s="194"/>
      <c r="D121" s="190"/>
      <c r="E121" s="195"/>
      <c r="F121" s="196"/>
      <c r="G121" s="177"/>
      <c r="H121" s="177"/>
      <c r="I121" s="177"/>
      <c r="J121" s="177"/>
      <c r="K121" s="168"/>
      <c r="L121" s="168"/>
      <c r="M121" s="75"/>
      <c r="N121" s="385"/>
      <c r="O121" s="177"/>
      <c r="P121" s="177"/>
      <c r="Q121" s="177"/>
      <c r="R121" s="197"/>
      <c r="S121" s="181"/>
      <c r="T121" s="168"/>
      <c r="U121" s="181"/>
      <c r="V121" s="181"/>
      <c r="W121" s="275"/>
      <c r="X121" s="181"/>
      <c r="Y121" s="181"/>
      <c r="Z121" s="181"/>
      <c r="AA121" s="275"/>
      <c r="AB121" s="181"/>
      <c r="AC121" s="181"/>
      <c r="AD121" s="72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</row>
    <row r="122" spans="1:118" x14ac:dyDescent="0.3">
      <c r="A122" s="192"/>
      <c r="B122" s="193"/>
      <c r="C122" s="194"/>
      <c r="D122" s="190"/>
      <c r="E122" s="195"/>
      <c r="F122" s="196"/>
      <c r="G122" s="177"/>
      <c r="H122" s="177"/>
      <c r="I122" s="177"/>
      <c r="J122" s="177"/>
      <c r="K122" s="168"/>
      <c r="L122" s="168"/>
      <c r="M122" s="75"/>
      <c r="N122" s="385"/>
      <c r="O122" s="177"/>
      <c r="P122" s="177"/>
      <c r="Q122" s="177"/>
      <c r="R122" s="197"/>
      <c r="S122" s="181"/>
      <c r="T122" s="168"/>
      <c r="U122" s="181"/>
      <c r="V122" s="181"/>
      <c r="W122" s="275"/>
      <c r="X122" s="181"/>
      <c r="Y122" s="181"/>
      <c r="Z122" s="181"/>
      <c r="AA122" s="275"/>
      <c r="AB122" s="181"/>
      <c r="AC122" s="181"/>
      <c r="AD122" s="72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</row>
    <row r="123" spans="1:118" x14ac:dyDescent="0.3">
      <c r="A123" s="192"/>
      <c r="B123" s="193"/>
      <c r="C123" s="194"/>
      <c r="D123" s="190"/>
      <c r="E123" s="195"/>
      <c r="F123" s="196"/>
      <c r="G123" s="177"/>
      <c r="H123" s="177"/>
      <c r="I123" s="177"/>
      <c r="J123" s="177"/>
      <c r="K123" s="168"/>
      <c r="L123" s="168"/>
      <c r="M123" s="75"/>
      <c r="N123" s="385"/>
      <c r="O123" s="177"/>
      <c r="P123" s="177"/>
      <c r="Q123" s="177"/>
      <c r="R123" s="197"/>
      <c r="S123" s="181"/>
      <c r="T123" s="168"/>
      <c r="U123" s="181"/>
      <c r="V123" s="181"/>
      <c r="W123" s="275"/>
      <c r="X123" s="181"/>
      <c r="Y123" s="181"/>
      <c r="Z123" s="181"/>
      <c r="AA123" s="275"/>
      <c r="AB123" s="181"/>
      <c r="AC123" s="181"/>
      <c r="AD123" s="72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</row>
    <row r="124" spans="1:118" x14ac:dyDescent="0.3">
      <c r="A124" s="164"/>
      <c r="B124" s="165"/>
      <c r="C124" s="166"/>
      <c r="D124" s="167"/>
      <c r="E124" s="50"/>
      <c r="F124" s="180"/>
      <c r="G124" s="69"/>
      <c r="H124" s="69"/>
      <c r="I124" s="69"/>
      <c r="J124" s="69"/>
      <c r="K124" s="168"/>
      <c r="L124" s="168"/>
      <c r="M124" s="75"/>
      <c r="N124" s="383"/>
      <c r="O124" s="171"/>
      <c r="P124" s="171"/>
      <c r="Q124" s="171"/>
      <c r="R124" s="172"/>
      <c r="S124" s="181"/>
      <c r="T124" s="168"/>
      <c r="U124" s="181"/>
      <c r="V124" s="181"/>
      <c r="W124" s="275"/>
      <c r="X124" s="181"/>
      <c r="Y124" s="181"/>
      <c r="Z124" s="181"/>
      <c r="AA124" s="275"/>
      <c r="AB124" s="181"/>
      <c r="AC124" s="181"/>
      <c r="AD124" s="72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</row>
    <row r="125" spans="1:118" x14ac:dyDescent="0.3">
      <c r="A125" s="164"/>
      <c r="B125" s="165"/>
      <c r="C125" s="170"/>
      <c r="D125" s="167"/>
      <c r="E125" s="50"/>
      <c r="F125" s="180"/>
      <c r="G125" s="69"/>
      <c r="H125" s="69"/>
      <c r="I125" s="69"/>
      <c r="J125" s="69"/>
      <c r="K125" s="168"/>
      <c r="L125" s="168"/>
      <c r="M125" s="75"/>
      <c r="N125" s="384"/>
      <c r="Q125" s="154"/>
      <c r="R125" s="169"/>
      <c r="S125" s="181"/>
      <c r="T125" s="168"/>
      <c r="U125" s="181"/>
      <c r="V125" s="181"/>
      <c r="W125" s="275"/>
      <c r="X125" s="181"/>
      <c r="Y125" s="181"/>
      <c r="Z125" s="181"/>
      <c r="AA125" s="275"/>
      <c r="AB125" s="181"/>
      <c r="AC125" s="181"/>
      <c r="AD125" s="72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</row>
    <row r="126" spans="1:118" x14ac:dyDescent="0.3">
      <c r="A126" s="164"/>
      <c r="B126" s="165"/>
      <c r="C126" s="170"/>
      <c r="D126" s="167"/>
      <c r="E126" s="50"/>
      <c r="F126" s="180"/>
      <c r="G126" s="69"/>
      <c r="H126" s="69"/>
      <c r="I126" s="69"/>
      <c r="J126" s="69"/>
      <c r="K126" s="168"/>
      <c r="L126" s="168"/>
      <c r="M126" s="75"/>
      <c r="N126" s="385"/>
      <c r="O126" s="218"/>
      <c r="P126" s="218"/>
      <c r="Q126" s="218"/>
      <c r="R126" s="219"/>
      <c r="S126" s="181"/>
      <c r="T126" s="168"/>
      <c r="U126" s="181"/>
      <c r="V126" s="181"/>
      <c r="W126" s="275"/>
      <c r="X126" s="181"/>
      <c r="Y126" s="181"/>
      <c r="Z126" s="181"/>
      <c r="AA126" s="275"/>
      <c r="AB126" s="181"/>
      <c r="AC126" s="181"/>
      <c r="AD126" s="72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</row>
    <row r="127" spans="1:118" x14ac:dyDescent="0.3">
      <c r="A127" s="164"/>
      <c r="B127" s="165"/>
      <c r="C127" s="170"/>
      <c r="D127" s="167"/>
      <c r="E127" s="50"/>
      <c r="F127" s="180"/>
      <c r="G127" s="69"/>
      <c r="H127" s="69"/>
      <c r="I127" s="69"/>
      <c r="J127" s="69"/>
      <c r="K127" s="168"/>
      <c r="L127" s="168"/>
      <c r="M127" s="75"/>
      <c r="N127" s="384"/>
      <c r="O127" s="171"/>
      <c r="P127" s="171"/>
      <c r="Q127" s="171"/>
      <c r="R127" s="172"/>
      <c r="S127" s="181"/>
      <c r="T127" s="168"/>
      <c r="U127" s="181"/>
      <c r="V127" s="181"/>
      <c r="W127" s="275"/>
      <c r="X127" s="181"/>
      <c r="Y127" s="181"/>
      <c r="Z127" s="181"/>
      <c r="AA127" s="275"/>
      <c r="AB127" s="181"/>
      <c r="AC127" s="181"/>
      <c r="AD127" s="72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</row>
    <row r="128" spans="1:118" x14ac:dyDescent="0.3">
      <c r="A128" s="164"/>
      <c r="B128" s="165"/>
      <c r="C128" s="170"/>
      <c r="D128" s="167"/>
      <c r="E128" s="50"/>
      <c r="F128" s="180"/>
      <c r="G128" s="69"/>
      <c r="H128" s="69"/>
      <c r="I128" s="69"/>
      <c r="J128" s="69"/>
      <c r="K128" s="168"/>
      <c r="L128" s="168"/>
      <c r="M128" s="75"/>
      <c r="N128" s="383"/>
      <c r="O128" s="171"/>
      <c r="P128" s="171"/>
      <c r="Q128" s="171"/>
      <c r="R128" s="172"/>
      <c r="S128" s="181"/>
      <c r="T128" s="168"/>
      <c r="U128" s="181"/>
      <c r="V128" s="181"/>
      <c r="W128" s="275"/>
      <c r="X128" s="181"/>
      <c r="Y128" s="181"/>
      <c r="Z128" s="181"/>
      <c r="AA128" s="275"/>
      <c r="AB128" s="181"/>
      <c r="AC128" s="181"/>
      <c r="AD128" s="72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</row>
    <row r="129" spans="1:118" x14ac:dyDescent="0.3">
      <c r="A129" s="164"/>
      <c r="B129" s="165"/>
      <c r="C129" s="170"/>
      <c r="D129" s="167"/>
      <c r="E129" s="50"/>
      <c r="F129" s="180"/>
      <c r="G129" s="69"/>
      <c r="H129" s="69"/>
      <c r="I129" s="69"/>
      <c r="J129" s="69"/>
      <c r="K129" s="168"/>
      <c r="L129" s="168"/>
      <c r="M129" s="75"/>
      <c r="N129" s="383"/>
      <c r="O129" s="171"/>
      <c r="P129" s="171"/>
      <c r="Q129" s="171"/>
      <c r="R129" s="172"/>
      <c r="S129" s="181"/>
      <c r="T129" s="168"/>
      <c r="U129" s="181"/>
      <c r="V129" s="181"/>
      <c r="W129" s="275"/>
      <c r="X129" s="181"/>
      <c r="Y129" s="181"/>
      <c r="Z129" s="181"/>
      <c r="AA129" s="275"/>
      <c r="AB129" s="181"/>
      <c r="AC129" s="181"/>
      <c r="AD129" s="72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</row>
    <row r="130" spans="1:118" x14ac:dyDescent="0.3">
      <c r="A130" s="164"/>
      <c r="B130" s="165"/>
      <c r="C130" s="170"/>
      <c r="D130" s="167"/>
      <c r="E130" s="50"/>
      <c r="F130" s="180"/>
      <c r="G130" s="69"/>
      <c r="H130" s="69"/>
      <c r="I130" s="69"/>
      <c r="J130" s="69"/>
      <c r="K130" s="168"/>
      <c r="L130" s="168"/>
      <c r="M130" s="75"/>
      <c r="N130" s="384"/>
      <c r="O130" s="171"/>
      <c r="P130" s="171"/>
      <c r="Q130" s="171"/>
      <c r="R130" s="172"/>
      <c r="S130" s="181"/>
      <c r="T130" s="168"/>
      <c r="U130" s="181"/>
      <c r="V130" s="181"/>
      <c r="W130" s="275"/>
      <c r="X130" s="181"/>
      <c r="Y130" s="181"/>
      <c r="Z130" s="181"/>
      <c r="AA130" s="275"/>
      <c r="AB130" s="181"/>
      <c r="AC130" s="181"/>
      <c r="AD130" s="72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</row>
    <row r="131" spans="1:118" x14ac:dyDescent="0.3">
      <c r="A131" s="164"/>
      <c r="B131" s="165"/>
      <c r="C131" s="170"/>
      <c r="D131" s="167"/>
      <c r="E131" s="50"/>
      <c r="F131" s="180"/>
      <c r="G131" s="69"/>
      <c r="H131" s="69"/>
      <c r="I131" s="69"/>
      <c r="J131" s="69"/>
      <c r="K131" s="168"/>
      <c r="L131" s="168"/>
      <c r="M131" s="75"/>
      <c r="N131" s="383"/>
      <c r="O131" s="171"/>
      <c r="P131" s="171"/>
      <c r="Q131" s="171"/>
      <c r="R131" s="172"/>
      <c r="S131" s="181"/>
      <c r="T131" s="168"/>
      <c r="U131" s="181"/>
      <c r="V131" s="181"/>
      <c r="W131" s="275"/>
      <c r="X131" s="181"/>
      <c r="Y131" s="181"/>
      <c r="Z131" s="181"/>
      <c r="AA131" s="275"/>
      <c r="AB131" s="181"/>
      <c r="AC131" s="181"/>
      <c r="AD131" s="72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</row>
    <row r="132" spans="1:118" x14ac:dyDescent="0.3">
      <c r="A132" s="164"/>
      <c r="B132" s="165"/>
      <c r="C132" s="170"/>
      <c r="D132" s="167"/>
      <c r="E132" s="50"/>
      <c r="F132" s="180"/>
      <c r="G132" s="69"/>
      <c r="H132" s="69"/>
      <c r="I132" s="69"/>
      <c r="J132" s="69"/>
      <c r="K132" s="168"/>
      <c r="L132" s="168"/>
      <c r="M132" s="75"/>
      <c r="N132" s="384"/>
      <c r="Q132" s="154"/>
      <c r="R132" s="169"/>
      <c r="S132" s="181"/>
      <c r="T132" s="168"/>
      <c r="U132" s="181"/>
      <c r="V132" s="181"/>
      <c r="W132" s="275"/>
      <c r="X132" s="181"/>
      <c r="Y132" s="181"/>
      <c r="Z132" s="181"/>
      <c r="AA132" s="275"/>
      <c r="AB132" s="181"/>
      <c r="AC132" s="181"/>
      <c r="AD132" s="72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</row>
    <row r="133" spans="1:118" x14ac:dyDescent="0.3">
      <c r="A133" s="164"/>
      <c r="B133" s="165"/>
      <c r="C133" s="170"/>
      <c r="D133" s="167"/>
      <c r="E133" s="50"/>
      <c r="F133" s="180"/>
      <c r="G133" s="69"/>
      <c r="H133" s="69"/>
      <c r="I133" s="69"/>
      <c r="J133" s="69"/>
      <c r="K133" s="168"/>
      <c r="L133" s="168"/>
      <c r="M133" s="75"/>
      <c r="N133" s="384"/>
      <c r="Q133" s="154"/>
      <c r="R133" s="169"/>
      <c r="S133" s="181"/>
      <c r="T133" s="168"/>
      <c r="U133" s="181"/>
      <c r="V133" s="181"/>
      <c r="W133" s="275"/>
      <c r="X133" s="181"/>
      <c r="Y133" s="181"/>
      <c r="Z133" s="181"/>
      <c r="AA133" s="275"/>
      <c r="AB133" s="181"/>
      <c r="AC133" s="181"/>
      <c r="AD133" s="72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</row>
    <row r="134" spans="1:118" x14ac:dyDescent="0.3">
      <c r="A134" s="164"/>
      <c r="B134" s="165"/>
      <c r="C134" s="170"/>
      <c r="D134" s="167"/>
      <c r="E134" s="50"/>
      <c r="F134" s="180"/>
      <c r="G134" s="69"/>
      <c r="H134" s="69"/>
      <c r="I134" s="69"/>
      <c r="J134" s="69"/>
      <c r="K134" s="168"/>
      <c r="L134" s="168"/>
      <c r="M134" s="75"/>
      <c r="N134" s="383"/>
      <c r="O134" s="171"/>
      <c r="P134" s="171"/>
      <c r="Q134" s="171"/>
      <c r="R134" s="172"/>
      <c r="S134" s="181"/>
      <c r="T134" s="168"/>
      <c r="U134" s="181"/>
      <c r="V134" s="181"/>
      <c r="W134" s="275"/>
      <c r="X134" s="181"/>
      <c r="Y134" s="181"/>
      <c r="Z134" s="181"/>
      <c r="AA134" s="275"/>
      <c r="AB134" s="181"/>
      <c r="AC134" s="181"/>
      <c r="AD134" s="72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</row>
    <row r="135" spans="1:118" x14ac:dyDescent="0.3">
      <c r="A135" s="192"/>
      <c r="B135" s="193"/>
      <c r="C135" s="194"/>
      <c r="D135" s="190"/>
      <c r="E135" s="195"/>
      <c r="F135" s="196"/>
      <c r="G135" s="177"/>
      <c r="H135" s="177"/>
      <c r="I135" s="177"/>
      <c r="J135" s="177"/>
      <c r="K135" s="168"/>
      <c r="L135" s="168"/>
      <c r="M135" s="75"/>
      <c r="N135" s="385"/>
      <c r="O135" s="171"/>
      <c r="P135" s="171"/>
      <c r="Q135" s="171"/>
      <c r="R135" s="172"/>
      <c r="S135" s="181"/>
      <c r="T135" s="168"/>
      <c r="U135" s="181"/>
      <c r="V135" s="181"/>
      <c r="W135" s="275"/>
      <c r="X135" s="181"/>
      <c r="Y135" s="181"/>
      <c r="Z135" s="181"/>
      <c r="AA135" s="275"/>
      <c r="AB135" s="181"/>
      <c r="AC135" s="181"/>
      <c r="AD135" s="72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</row>
    <row r="136" spans="1:118" x14ac:dyDescent="0.3">
      <c r="A136" s="164"/>
      <c r="B136" s="165"/>
      <c r="C136" s="170"/>
      <c r="D136" s="167"/>
      <c r="E136" s="50"/>
      <c r="F136" s="180"/>
      <c r="G136" s="69"/>
      <c r="H136" s="69"/>
      <c r="I136" s="69"/>
      <c r="J136" s="69"/>
      <c r="K136" s="168"/>
      <c r="L136" s="168"/>
      <c r="M136" s="75"/>
      <c r="N136" s="383"/>
      <c r="O136" s="171"/>
      <c r="P136" s="171"/>
      <c r="Q136" s="171"/>
      <c r="R136" s="172"/>
      <c r="S136" s="181"/>
      <c r="T136" s="168"/>
      <c r="U136" s="181"/>
      <c r="V136" s="181"/>
      <c r="W136" s="275"/>
      <c r="X136" s="181"/>
      <c r="Y136" s="181"/>
      <c r="Z136" s="181"/>
      <c r="AA136" s="275"/>
      <c r="AB136" s="181"/>
      <c r="AC136" s="181"/>
      <c r="AD136" s="72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</row>
    <row r="137" spans="1:118" x14ac:dyDescent="0.3">
      <c r="A137" s="164"/>
      <c r="B137" s="165"/>
      <c r="C137" s="170"/>
      <c r="D137" s="167"/>
      <c r="E137" s="50"/>
      <c r="F137" s="180"/>
      <c r="G137" s="69"/>
      <c r="H137" s="69"/>
      <c r="I137" s="69"/>
      <c r="J137" s="69"/>
      <c r="K137" s="168"/>
      <c r="L137" s="168"/>
      <c r="M137" s="75"/>
      <c r="N137" s="384"/>
      <c r="O137" s="171"/>
      <c r="P137" s="171"/>
      <c r="Q137" s="171"/>
      <c r="R137" s="172"/>
      <c r="S137" s="181"/>
      <c r="T137" s="168"/>
      <c r="U137" s="181"/>
      <c r="V137" s="181"/>
      <c r="W137" s="275"/>
      <c r="X137" s="181"/>
      <c r="Y137" s="181"/>
      <c r="Z137" s="181"/>
      <c r="AA137" s="275"/>
      <c r="AB137" s="181"/>
      <c r="AC137" s="181"/>
      <c r="AD137" s="72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</row>
    <row r="138" spans="1:118" x14ac:dyDescent="0.3">
      <c r="A138" s="164"/>
      <c r="B138" s="165"/>
      <c r="C138" s="170"/>
      <c r="D138" s="167"/>
      <c r="E138" s="50"/>
      <c r="F138" s="180"/>
      <c r="G138" s="69"/>
      <c r="H138" s="69"/>
      <c r="I138" s="69"/>
      <c r="J138" s="69"/>
      <c r="K138" s="168"/>
      <c r="L138" s="168"/>
      <c r="M138" s="75"/>
      <c r="N138" s="385"/>
      <c r="O138" s="218"/>
      <c r="P138" s="218"/>
      <c r="Q138" s="218"/>
      <c r="R138" s="219"/>
      <c r="S138" s="181"/>
      <c r="T138" s="168"/>
      <c r="U138" s="181"/>
      <c r="V138" s="181"/>
      <c r="W138" s="275"/>
      <c r="X138" s="181"/>
      <c r="Y138" s="181"/>
      <c r="Z138" s="181"/>
      <c r="AA138" s="275"/>
      <c r="AB138" s="181"/>
      <c r="AC138" s="181"/>
      <c r="AD138" s="72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</row>
    <row r="139" spans="1:118" x14ac:dyDescent="0.3">
      <c r="A139" s="164"/>
      <c r="B139" s="165"/>
      <c r="C139" s="170"/>
      <c r="D139" s="167"/>
      <c r="E139" s="50"/>
      <c r="F139" s="180"/>
      <c r="G139" s="69"/>
      <c r="H139" s="69"/>
      <c r="I139" s="69"/>
      <c r="J139" s="69"/>
      <c r="K139" s="168"/>
      <c r="L139" s="168"/>
      <c r="M139" s="75"/>
      <c r="N139" s="383"/>
      <c r="O139" s="171"/>
      <c r="P139" s="171"/>
      <c r="Q139" s="171"/>
      <c r="R139" s="172"/>
      <c r="S139" s="181"/>
      <c r="T139" s="168"/>
      <c r="U139" s="181"/>
      <c r="V139" s="181"/>
      <c r="W139" s="275"/>
      <c r="X139" s="181"/>
      <c r="Y139" s="181"/>
      <c r="Z139" s="181"/>
      <c r="AA139" s="275"/>
      <c r="AB139" s="181"/>
      <c r="AC139" s="181"/>
      <c r="AD139" s="72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</row>
    <row r="140" spans="1:118" x14ac:dyDescent="0.3">
      <c r="A140" s="164"/>
      <c r="B140" s="165"/>
      <c r="C140" s="170"/>
      <c r="D140" s="167"/>
      <c r="E140" s="50"/>
      <c r="F140" s="180"/>
      <c r="G140" s="69"/>
      <c r="H140" s="69"/>
      <c r="I140" s="69"/>
      <c r="J140" s="69"/>
      <c r="K140" s="168"/>
      <c r="L140" s="168"/>
      <c r="M140" s="75"/>
      <c r="N140" s="384"/>
      <c r="Q140" s="154"/>
      <c r="R140" s="169"/>
      <c r="S140" s="181"/>
      <c r="T140" s="168"/>
      <c r="U140" s="181"/>
      <c r="V140" s="181"/>
      <c r="W140" s="275"/>
      <c r="X140" s="181"/>
      <c r="Y140" s="181"/>
      <c r="Z140" s="181"/>
      <c r="AA140" s="275"/>
      <c r="AB140" s="181"/>
      <c r="AC140" s="181"/>
      <c r="AD140" s="72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</row>
    <row r="141" spans="1:118" x14ac:dyDescent="0.3">
      <c r="A141" s="164"/>
      <c r="B141" s="165"/>
      <c r="C141" s="170"/>
      <c r="D141" s="167"/>
      <c r="E141" s="50"/>
      <c r="F141" s="180"/>
      <c r="G141" s="69"/>
      <c r="H141" s="69"/>
      <c r="I141" s="69"/>
      <c r="J141" s="69"/>
      <c r="K141" s="168"/>
      <c r="L141" s="168"/>
      <c r="M141" s="75"/>
      <c r="N141" s="385"/>
      <c r="O141" s="190"/>
      <c r="P141" s="190"/>
      <c r="Q141" s="190"/>
      <c r="R141" s="191"/>
      <c r="S141" s="181"/>
      <c r="T141" s="168"/>
      <c r="U141" s="181"/>
      <c r="V141" s="181"/>
      <c r="W141" s="275"/>
      <c r="X141" s="181"/>
      <c r="Y141" s="181"/>
      <c r="Z141" s="181"/>
      <c r="AA141" s="275"/>
      <c r="AB141" s="181"/>
      <c r="AC141" s="181"/>
      <c r="AD141" s="72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</row>
    <row r="142" spans="1:118" x14ac:dyDescent="0.3">
      <c r="A142" s="164"/>
      <c r="B142" s="165"/>
      <c r="C142" s="170"/>
      <c r="D142" s="167"/>
      <c r="E142" s="50"/>
      <c r="F142" s="180"/>
      <c r="G142" s="69"/>
      <c r="H142" s="69"/>
      <c r="I142" s="69"/>
      <c r="J142" s="69"/>
      <c r="K142" s="168"/>
      <c r="L142" s="168"/>
      <c r="M142" s="75"/>
      <c r="N142" s="384"/>
      <c r="O142" s="171"/>
      <c r="P142" s="171"/>
      <c r="Q142" s="171"/>
      <c r="R142" s="172"/>
      <c r="S142" s="181"/>
      <c r="T142" s="168"/>
      <c r="U142" s="181"/>
      <c r="V142" s="181"/>
      <c r="W142" s="275"/>
      <c r="X142" s="181"/>
      <c r="Y142" s="181"/>
      <c r="Z142" s="181"/>
      <c r="AA142" s="275"/>
      <c r="AB142" s="181"/>
      <c r="AC142" s="181"/>
      <c r="AD142" s="72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</row>
    <row r="143" spans="1:118" x14ac:dyDescent="0.3">
      <c r="A143" s="164"/>
      <c r="B143" s="165"/>
      <c r="C143" s="170"/>
      <c r="D143" s="167"/>
      <c r="E143" s="50"/>
      <c r="F143" s="180"/>
      <c r="G143" s="69"/>
      <c r="H143" s="69"/>
      <c r="I143" s="69"/>
      <c r="J143" s="69"/>
      <c r="K143" s="168"/>
      <c r="L143" s="168"/>
      <c r="M143" s="75"/>
      <c r="N143" s="384"/>
      <c r="O143" s="171"/>
      <c r="P143" s="171"/>
      <c r="Q143" s="171"/>
      <c r="R143" s="172"/>
      <c r="S143" s="181"/>
      <c r="T143" s="168"/>
      <c r="U143" s="181"/>
      <c r="V143" s="181"/>
      <c r="W143" s="275"/>
      <c r="X143" s="181"/>
      <c r="Y143" s="181"/>
      <c r="Z143" s="181"/>
      <c r="AA143" s="275"/>
      <c r="AB143" s="181"/>
      <c r="AC143" s="181"/>
      <c r="AD143" s="72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</row>
    <row r="144" spans="1:118" x14ac:dyDescent="0.3">
      <c r="A144" s="164"/>
      <c r="B144" s="165"/>
      <c r="C144" s="170"/>
      <c r="D144" s="167"/>
      <c r="E144" s="50"/>
      <c r="F144" s="180"/>
      <c r="G144" s="69"/>
      <c r="H144" s="69"/>
      <c r="I144" s="69"/>
      <c r="J144" s="69"/>
      <c r="K144" s="168"/>
      <c r="L144" s="168"/>
      <c r="M144" s="75"/>
      <c r="N144" s="384"/>
      <c r="O144" s="171"/>
      <c r="P144" s="171"/>
      <c r="Q144" s="171"/>
      <c r="R144" s="172"/>
      <c r="S144" s="181"/>
      <c r="T144" s="168"/>
      <c r="U144" s="181"/>
      <c r="V144" s="181"/>
      <c r="W144" s="275"/>
      <c r="X144" s="181"/>
      <c r="Y144" s="181"/>
      <c r="Z144" s="181"/>
      <c r="AA144" s="275"/>
      <c r="AB144" s="181"/>
      <c r="AC144" s="181"/>
      <c r="AD144" s="72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</row>
    <row r="145" spans="1:118" x14ac:dyDescent="0.3">
      <c r="A145" s="164"/>
      <c r="B145" s="165"/>
      <c r="C145" s="170"/>
      <c r="D145" s="167"/>
      <c r="E145" s="50"/>
      <c r="F145" s="180"/>
      <c r="G145" s="69"/>
      <c r="H145" s="69"/>
      <c r="I145" s="69"/>
      <c r="J145" s="69"/>
      <c r="K145" s="168"/>
      <c r="L145" s="168"/>
      <c r="M145" s="75"/>
      <c r="N145" s="384"/>
      <c r="O145" s="171"/>
      <c r="P145" s="171"/>
      <c r="Q145" s="171"/>
      <c r="R145" s="172"/>
      <c r="S145" s="181"/>
      <c r="T145" s="168"/>
      <c r="U145" s="181"/>
      <c r="V145" s="181"/>
      <c r="W145" s="275"/>
      <c r="X145" s="181"/>
      <c r="Y145" s="181"/>
      <c r="Z145" s="181"/>
      <c r="AA145" s="275"/>
      <c r="AB145" s="181"/>
      <c r="AC145" s="181"/>
      <c r="AD145" s="72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</row>
    <row r="146" spans="1:118" x14ac:dyDescent="0.3">
      <c r="A146" s="164"/>
      <c r="B146" s="165"/>
      <c r="C146" s="170"/>
      <c r="D146" s="167"/>
      <c r="E146" s="50"/>
      <c r="F146" s="180"/>
      <c r="G146" s="69"/>
      <c r="H146" s="69"/>
      <c r="I146" s="69"/>
      <c r="J146" s="69"/>
      <c r="K146" s="168"/>
      <c r="L146" s="168"/>
      <c r="M146" s="75"/>
      <c r="N146" s="383"/>
      <c r="O146" s="171"/>
      <c r="P146" s="171"/>
      <c r="Q146" s="171"/>
      <c r="R146" s="172"/>
      <c r="S146" s="181"/>
      <c r="T146" s="168"/>
      <c r="U146" s="181"/>
      <c r="V146" s="181"/>
      <c r="W146" s="275"/>
      <c r="X146" s="181"/>
      <c r="Y146" s="181"/>
      <c r="Z146" s="181"/>
      <c r="AA146" s="275"/>
      <c r="AB146" s="181"/>
      <c r="AC146" s="181"/>
      <c r="AD146" s="72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</row>
    <row r="147" spans="1:118" x14ac:dyDescent="0.3">
      <c r="A147" s="164"/>
      <c r="B147" s="165"/>
      <c r="C147" s="170"/>
      <c r="D147" s="167"/>
      <c r="E147" s="50"/>
      <c r="F147" s="180"/>
      <c r="G147" s="69"/>
      <c r="H147" s="69"/>
      <c r="I147" s="69"/>
      <c r="J147" s="69"/>
      <c r="K147" s="168"/>
      <c r="L147" s="168"/>
      <c r="M147" s="75"/>
      <c r="N147" s="383"/>
      <c r="O147" s="171"/>
      <c r="P147" s="171"/>
      <c r="Q147" s="171"/>
      <c r="R147" s="172"/>
      <c r="S147" s="181"/>
      <c r="T147" s="168"/>
      <c r="U147" s="181"/>
      <c r="V147" s="181"/>
      <c r="W147" s="275"/>
      <c r="X147" s="181"/>
      <c r="Y147" s="181"/>
      <c r="Z147" s="181"/>
      <c r="AA147" s="275"/>
      <c r="AB147" s="181"/>
      <c r="AC147" s="181"/>
      <c r="AD147" s="72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</row>
    <row r="148" spans="1:118" x14ac:dyDescent="0.3">
      <c r="A148" s="164"/>
      <c r="B148" s="165"/>
      <c r="C148" s="170"/>
      <c r="D148" s="167"/>
      <c r="E148" s="50"/>
      <c r="F148" s="180"/>
      <c r="G148" s="69"/>
      <c r="H148" s="69"/>
      <c r="I148" s="69"/>
      <c r="J148" s="69"/>
      <c r="K148" s="168"/>
      <c r="L148" s="168"/>
      <c r="M148" s="75"/>
      <c r="N148" s="385"/>
      <c r="O148" s="171"/>
      <c r="P148" s="171"/>
      <c r="Q148" s="171"/>
      <c r="R148" s="191"/>
      <c r="S148" s="181"/>
      <c r="T148" s="168"/>
      <c r="U148" s="181"/>
      <c r="V148" s="181"/>
      <c r="W148" s="275"/>
      <c r="X148" s="181"/>
      <c r="Y148" s="181"/>
      <c r="Z148" s="181"/>
      <c r="AA148" s="275"/>
      <c r="AB148" s="181"/>
      <c r="AC148" s="181"/>
      <c r="AD148" s="72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</row>
    <row r="149" spans="1:118" x14ac:dyDescent="0.3">
      <c r="A149" s="164"/>
      <c r="B149" s="165"/>
      <c r="C149" s="170"/>
      <c r="D149" s="167"/>
      <c r="E149" s="50"/>
      <c r="F149" s="180"/>
      <c r="G149" s="69"/>
      <c r="H149" s="69"/>
      <c r="I149" s="69"/>
      <c r="J149" s="69"/>
      <c r="K149" s="168"/>
      <c r="L149" s="168"/>
      <c r="M149" s="75"/>
      <c r="N149" s="383"/>
      <c r="O149" s="171"/>
      <c r="P149" s="171"/>
      <c r="Q149" s="171"/>
      <c r="R149" s="172"/>
      <c r="S149" s="181"/>
      <c r="T149" s="168"/>
      <c r="U149" s="181"/>
      <c r="V149" s="181"/>
      <c r="W149" s="275"/>
      <c r="X149" s="181"/>
      <c r="Y149" s="181"/>
      <c r="Z149" s="181"/>
      <c r="AA149" s="275"/>
      <c r="AB149" s="181"/>
      <c r="AC149" s="181"/>
      <c r="AD149" s="72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</row>
    <row r="150" spans="1:118" x14ac:dyDescent="0.3">
      <c r="A150" s="164"/>
      <c r="B150" s="165"/>
      <c r="C150" s="170"/>
      <c r="D150" s="167"/>
      <c r="E150" s="50"/>
      <c r="F150" s="180"/>
      <c r="G150" s="69"/>
      <c r="H150" s="69"/>
      <c r="I150" s="69"/>
      <c r="J150" s="69"/>
      <c r="K150" s="168"/>
      <c r="L150" s="168"/>
      <c r="M150" s="75"/>
      <c r="N150" s="384"/>
      <c r="Q150" s="154"/>
      <c r="R150" s="169"/>
      <c r="S150" s="181"/>
      <c r="T150" s="168"/>
      <c r="U150" s="181"/>
      <c r="V150" s="181"/>
      <c r="W150" s="275"/>
      <c r="X150" s="181"/>
      <c r="Y150" s="181"/>
      <c r="Z150" s="181"/>
      <c r="AA150" s="275"/>
      <c r="AB150" s="181"/>
      <c r="AC150" s="181"/>
      <c r="AD150" s="72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</row>
    <row r="151" spans="1:118" x14ac:dyDescent="0.3">
      <c r="A151" s="164"/>
      <c r="B151" s="165"/>
      <c r="C151" s="170"/>
      <c r="D151" s="167"/>
      <c r="E151" s="50"/>
      <c r="F151" s="180"/>
      <c r="G151" s="69"/>
      <c r="H151" s="69"/>
      <c r="I151" s="69"/>
      <c r="J151" s="69"/>
      <c r="K151" s="168"/>
      <c r="L151" s="168"/>
      <c r="M151" s="75"/>
      <c r="N151" s="383"/>
      <c r="O151" s="171"/>
      <c r="P151" s="171"/>
      <c r="Q151" s="171"/>
      <c r="R151" s="172"/>
      <c r="S151" s="181"/>
      <c r="T151" s="168"/>
      <c r="U151" s="181"/>
      <c r="V151" s="181"/>
      <c r="W151" s="275"/>
      <c r="X151" s="181"/>
      <c r="Y151" s="181"/>
      <c r="Z151" s="181"/>
      <c r="AA151" s="275"/>
      <c r="AB151" s="181"/>
      <c r="AC151" s="181"/>
      <c r="AD151" s="72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</row>
    <row r="152" spans="1:118" x14ac:dyDescent="0.3">
      <c r="A152" s="192"/>
      <c r="B152" s="193"/>
      <c r="C152" s="212"/>
      <c r="D152" s="190"/>
      <c r="E152" s="195"/>
      <c r="F152" s="196"/>
      <c r="G152" s="177"/>
      <c r="H152" s="177"/>
      <c r="I152" s="177"/>
      <c r="J152" s="69"/>
      <c r="K152" s="168"/>
      <c r="L152" s="168"/>
      <c r="M152" s="75"/>
      <c r="N152" s="385"/>
      <c r="O152" s="177"/>
      <c r="P152" s="177"/>
      <c r="Q152" s="177"/>
      <c r="R152" s="197"/>
      <c r="S152" s="181"/>
      <c r="T152" s="168"/>
      <c r="U152" s="181"/>
      <c r="V152" s="181"/>
      <c r="W152" s="275"/>
      <c r="X152" s="181"/>
      <c r="Y152" s="181"/>
      <c r="Z152" s="181"/>
      <c r="AA152" s="275"/>
      <c r="AB152" s="181"/>
      <c r="AC152" s="181"/>
      <c r="AD152" s="72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</row>
    <row r="153" spans="1:118" x14ac:dyDescent="0.3">
      <c r="A153" s="69"/>
      <c r="B153" s="70"/>
      <c r="C153" s="170"/>
      <c r="D153" s="69"/>
      <c r="E153" s="183"/>
      <c r="F153" s="180"/>
      <c r="G153" s="69"/>
      <c r="H153" s="69"/>
      <c r="I153" s="69"/>
      <c r="J153" s="69"/>
      <c r="K153" s="168"/>
      <c r="L153" s="168"/>
      <c r="M153" s="75"/>
      <c r="N153" s="383"/>
      <c r="O153" s="69"/>
      <c r="P153" s="69"/>
      <c r="Q153" s="181"/>
      <c r="R153" s="70"/>
      <c r="S153" s="181"/>
      <c r="T153" s="168"/>
      <c r="U153" s="181"/>
      <c r="V153" s="181"/>
      <c r="W153" s="275"/>
      <c r="X153" s="181"/>
      <c r="Y153" s="181"/>
      <c r="Z153" s="181"/>
      <c r="AA153" s="275"/>
      <c r="AB153" s="181"/>
      <c r="AC153" s="181"/>
      <c r="AD153" s="72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</row>
    <row r="154" spans="1:118" x14ac:dyDescent="0.3">
      <c r="A154" s="69"/>
      <c r="B154" s="165"/>
      <c r="C154" s="166"/>
      <c r="D154" s="167"/>
      <c r="E154" s="50"/>
      <c r="F154" s="180"/>
      <c r="G154" s="69"/>
      <c r="H154" s="69"/>
      <c r="I154" s="69"/>
      <c r="J154" s="168"/>
      <c r="K154" s="168"/>
      <c r="L154" s="168"/>
      <c r="M154" s="75"/>
      <c r="N154" s="383"/>
      <c r="O154" s="171"/>
      <c r="P154" s="171"/>
      <c r="Q154" s="171"/>
      <c r="R154" s="172"/>
      <c r="S154" s="181"/>
      <c r="T154" s="168"/>
      <c r="U154" s="181"/>
      <c r="V154" s="181"/>
      <c r="W154" s="275"/>
      <c r="X154" s="181"/>
      <c r="Y154" s="181"/>
      <c r="Z154" s="181"/>
      <c r="AA154" s="275"/>
      <c r="AB154" s="181"/>
      <c r="AC154" s="181"/>
      <c r="AD154" s="72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</row>
    <row r="155" spans="1:118" x14ac:dyDescent="0.3">
      <c r="A155" s="69"/>
      <c r="B155" s="165"/>
      <c r="C155" s="170"/>
      <c r="D155" s="167"/>
      <c r="E155" s="50"/>
      <c r="F155" s="180"/>
      <c r="G155" s="69"/>
      <c r="H155" s="69"/>
      <c r="I155" s="69"/>
      <c r="J155" s="69"/>
      <c r="K155" s="168"/>
      <c r="L155" s="168"/>
      <c r="M155" s="75"/>
      <c r="N155" s="384"/>
      <c r="O155" s="171"/>
      <c r="P155" s="171"/>
      <c r="Q155" s="171"/>
      <c r="R155" s="172"/>
      <c r="S155" s="181"/>
      <c r="T155" s="168"/>
      <c r="U155" s="181"/>
      <c r="V155" s="181"/>
      <c r="W155" s="275"/>
      <c r="X155" s="181"/>
      <c r="Y155" s="181"/>
      <c r="Z155" s="181"/>
      <c r="AA155" s="275"/>
      <c r="AB155" s="181"/>
      <c r="AC155" s="181"/>
      <c r="AD155" s="72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</row>
    <row r="156" spans="1:118" x14ac:dyDescent="0.3">
      <c r="A156" s="69"/>
      <c r="B156" s="165"/>
      <c r="C156" s="166"/>
      <c r="D156" s="167"/>
      <c r="E156" s="50"/>
      <c r="F156" s="180"/>
      <c r="G156" s="69"/>
      <c r="H156" s="69"/>
      <c r="I156" s="69"/>
      <c r="J156" s="69"/>
      <c r="K156" s="168"/>
      <c r="L156" s="168"/>
      <c r="M156" s="75"/>
      <c r="N156" s="384"/>
      <c r="Q156" s="154"/>
      <c r="R156" s="169"/>
      <c r="S156" s="181"/>
      <c r="T156" s="168"/>
      <c r="U156" s="181"/>
      <c r="V156" s="181"/>
      <c r="W156" s="275"/>
      <c r="X156" s="181"/>
      <c r="Y156" s="181"/>
      <c r="Z156" s="181"/>
      <c r="AA156" s="275"/>
      <c r="AB156" s="181"/>
      <c r="AC156" s="181"/>
      <c r="AD156" s="72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</row>
    <row r="157" spans="1:118" x14ac:dyDescent="0.3">
      <c r="A157" s="69"/>
      <c r="B157" s="165"/>
      <c r="C157" s="170"/>
      <c r="D157" s="167"/>
      <c r="E157" s="50"/>
      <c r="F157" s="180"/>
      <c r="G157" s="69"/>
      <c r="H157" s="69"/>
      <c r="I157" s="69"/>
      <c r="J157" s="69"/>
      <c r="K157" s="168"/>
      <c r="L157" s="168"/>
      <c r="M157" s="75"/>
      <c r="N157" s="383"/>
      <c r="O157" s="171"/>
      <c r="P157" s="171"/>
      <c r="Q157" s="171"/>
      <c r="R157" s="172"/>
      <c r="S157" s="181"/>
      <c r="T157" s="168"/>
      <c r="U157" s="181"/>
      <c r="V157" s="181"/>
      <c r="W157" s="275"/>
      <c r="X157" s="181"/>
      <c r="Y157" s="181"/>
      <c r="Z157" s="181"/>
      <c r="AA157" s="275"/>
      <c r="AB157" s="181"/>
      <c r="AC157" s="181"/>
      <c r="AD157" s="72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</row>
    <row r="158" spans="1:118" x14ac:dyDescent="0.3">
      <c r="A158" s="69"/>
      <c r="B158" s="165"/>
      <c r="C158" s="170"/>
      <c r="D158" s="167"/>
      <c r="E158" s="50"/>
      <c r="F158" s="180"/>
      <c r="G158" s="69"/>
      <c r="H158" s="69"/>
      <c r="I158" s="69"/>
      <c r="J158" s="69"/>
      <c r="K158" s="168"/>
      <c r="L158" s="168"/>
      <c r="M158" s="75"/>
      <c r="N158" s="384"/>
      <c r="O158" s="171"/>
      <c r="P158" s="171"/>
      <c r="Q158" s="171"/>
      <c r="R158" s="172"/>
      <c r="S158" s="181"/>
      <c r="T158" s="168"/>
      <c r="U158" s="181"/>
      <c r="V158" s="181"/>
      <c r="W158" s="275"/>
      <c r="X158" s="181"/>
      <c r="Y158" s="181"/>
      <c r="Z158" s="181"/>
      <c r="AA158" s="275"/>
      <c r="AB158" s="181"/>
      <c r="AC158" s="181"/>
      <c r="AD158" s="72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</row>
    <row r="159" spans="1:118" x14ac:dyDescent="0.3">
      <c r="A159" s="69"/>
      <c r="B159" s="165"/>
      <c r="C159" s="166"/>
      <c r="D159" s="167"/>
      <c r="E159" s="50"/>
      <c r="F159" s="180"/>
      <c r="G159" s="69"/>
      <c r="H159" s="69"/>
      <c r="I159" s="69"/>
      <c r="J159" s="69"/>
      <c r="K159" s="168"/>
      <c r="L159" s="168"/>
      <c r="M159" s="75"/>
      <c r="N159" s="384"/>
      <c r="Q159" s="154"/>
      <c r="R159" s="169"/>
      <c r="S159" s="181"/>
      <c r="T159" s="168"/>
      <c r="U159" s="181"/>
      <c r="V159" s="181"/>
      <c r="W159" s="275"/>
      <c r="X159" s="181"/>
      <c r="Y159" s="181"/>
      <c r="Z159" s="181"/>
      <c r="AA159" s="275"/>
      <c r="AB159" s="181"/>
      <c r="AC159" s="181"/>
      <c r="AD159" s="72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</row>
    <row r="160" spans="1:118" x14ac:dyDescent="0.3">
      <c r="A160" s="69"/>
      <c r="B160" s="165"/>
      <c r="C160" s="170"/>
      <c r="D160" s="167"/>
      <c r="E160" s="50"/>
      <c r="F160" s="180"/>
      <c r="G160" s="69"/>
      <c r="H160" s="69"/>
      <c r="I160" s="69"/>
      <c r="J160" s="69"/>
      <c r="K160" s="168"/>
      <c r="L160" s="168"/>
      <c r="M160" s="75"/>
      <c r="N160" s="384"/>
      <c r="Q160" s="154"/>
      <c r="R160" s="169"/>
      <c r="S160" s="181"/>
      <c r="T160" s="168"/>
      <c r="U160" s="181"/>
      <c r="V160" s="181"/>
      <c r="W160" s="275"/>
      <c r="X160" s="181"/>
      <c r="Y160" s="181"/>
      <c r="Z160" s="181"/>
      <c r="AA160" s="275"/>
      <c r="AB160" s="181"/>
      <c r="AC160" s="181"/>
      <c r="AD160" s="72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</row>
    <row r="161" spans="1:118" x14ac:dyDescent="0.3">
      <c r="A161" s="69"/>
      <c r="B161" s="165"/>
      <c r="C161" s="170"/>
      <c r="D161" s="167"/>
      <c r="E161" s="50"/>
      <c r="F161" s="180"/>
      <c r="G161" s="69"/>
      <c r="H161" s="69"/>
      <c r="I161" s="69"/>
      <c r="J161" s="69"/>
      <c r="K161" s="168"/>
      <c r="L161" s="168"/>
      <c r="M161" s="75"/>
      <c r="N161" s="384"/>
      <c r="O161" s="171"/>
      <c r="P161" s="171"/>
      <c r="Q161" s="171"/>
      <c r="R161" s="172"/>
      <c r="S161" s="181"/>
      <c r="T161" s="168"/>
      <c r="U161" s="181"/>
      <c r="V161" s="181"/>
      <c r="W161" s="275"/>
      <c r="X161" s="181"/>
      <c r="Y161" s="181"/>
      <c r="Z161" s="181"/>
      <c r="AA161" s="275"/>
      <c r="AB161" s="181"/>
      <c r="AC161" s="181"/>
      <c r="AD161" s="72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</row>
    <row r="162" spans="1:118" x14ac:dyDescent="0.3">
      <c r="A162" s="69"/>
      <c r="B162" s="165"/>
      <c r="C162" s="170"/>
      <c r="D162" s="167"/>
      <c r="E162" s="50"/>
      <c r="F162" s="180"/>
      <c r="G162" s="69"/>
      <c r="H162" s="69"/>
      <c r="I162" s="69"/>
      <c r="J162" s="69"/>
      <c r="K162" s="168"/>
      <c r="L162" s="168"/>
      <c r="M162" s="75"/>
      <c r="N162" s="384"/>
      <c r="O162" s="171"/>
      <c r="P162" s="171"/>
      <c r="Q162" s="171"/>
      <c r="R162" s="172"/>
      <c r="S162" s="181"/>
      <c r="T162" s="168"/>
      <c r="U162" s="181"/>
      <c r="V162" s="181"/>
      <c r="W162" s="275"/>
      <c r="X162" s="181"/>
      <c r="Y162" s="181"/>
      <c r="Z162" s="181"/>
      <c r="AA162" s="275"/>
      <c r="AB162" s="181"/>
      <c r="AC162" s="181"/>
      <c r="AD162" s="72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</row>
    <row r="163" spans="1:118" x14ac:dyDescent="0.3">
      <c r="A163" s="69"/>
      <c r="B163" s="165"/>
      <c r="C163" s="170"/>
      <c r="D163" s="167"/>
      <c r="E163" s="50"/>
      <c r="F163" s="180"/>
      <c r="G163" s="69"/>
      <c r="H163" s="69"/>
      <c r="I163" s="69"/>
      <c r="J163" s="69"/>
      <c r="K163" s="168"/>
      <c r="L163" s="168"/>
      <c r="M163" s="75"/>
      <c r="N163" s="384"/>
      <c r="O163" s="171"/>
      <c r="P163" s="171"/>
      <c r="Q163" s="171"/>
      <c r="R163" s="172"/>
      <c r="S163" s="181"/>
      <c r="T163" s="168"/>
      <c r="U163" s="181"/>
      <c r="V163" s="181"/>
      <c r="W163" s="275"/>
      <c r="X163" s="181"/>
      <c r="Y163" s="181"/>
      <c r="Z163" s="181"/>
      <c r="AA163" s="275"/>
      <c r="AB163" s="181"/>
      <c r="AC163" s="181"/>
      <c r="AD163" s="72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</row>
    <row r="164" spans="1:118" x14ac:dyDescent="0.3">
      <c r="A164" s="177"/>
      <c r="B164" s="193"/>
      <c r="C164" s="212"/>
      <c r="D164" s="167"/>
      <c r="E164" s="195"/>
      <c r="F164" s="196"/>
      <c r="G164" s="177"/>
      <c r="H164" s="177"/>
      <c r="I164" s="177"/>
      <c r="J164" s="177"/>
      <c r="K164" s="168"/>
      <c r="L164" s="168"/>
      <c r="M164" s="75"/>
      <c r="N164" s="384"/>
      <c r="Q164" s="154"/>
      <c r="R164" s="169"/>
      <c r="S164" s="181"/>
      <c r="T164" s="168"/>
      <c r="U164" s="181"/>
      <c r="V164" s="181"/>
      <c r="W164" s="275"/>
      <c r="X164" s="181"/>
      <c r="Y164" s="181"/>
      <c r="Z164" s="181"/>
      <c r="AA164" s="275"/>
      <c r="AB164" s="181"/>
      <c r="AC164" s="181"/>
      <c r="AD164" s="72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</row>
    <row r="165" spans="1:118" x14ac:dyDescent="0.3">
      <c r="A165" s="69"/>
      <c r="B165" s="165"/>
      <c r="C165" s="166"/>
      <c r="D165" s="167"/>
      <c r="E165" s="50"/>
      <c r="F165" s="180"/>
      <c r="G165" s="69"/>
      <c r="H165" s="69"/>
      <c r="I165" s="69"/>
      <c r="J165" s="69"/>
      <c r="K165" s="168"/>
      <c r="L165" s="168"/>
      <c r="M165" s="75"/>
      <c r="N165" s="384"/>
      <c r="Q165" s="154"/>
      <c r="R165" s="169"/>
      <c r="S165" s="181"/>
      <c r="T165" s="168"/>
      <c r="U165" s="181"/>
      <c r="V165" s="181"/>
      <c r="W165" s="275"/>
      <c r="X165" s="181"/>
      <c r="Y165" s="181"/>
      <c r="Z165" s="181"/>
      <c r="AA165" s="275"/>
      <c r="AB165" s="181"/>
      <c r="AC165" s="181"/>
      <c r="AD165" s="72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</row>
    <row r="166" spans="1:118" x14ac:dyDescent="0.3">
      <c r="A166" s="69"/>
      <c r="B166" s="165"/>
      <c r="C166" s="170"/>
      <c r="D166" s="167"/>
      <c r="E166" s="50"/>
      <c r="F166" s="180"/>
      <c r="G166" s="69"/>
      <c r="H166" s="69"/>
      <c r="I166" s="69"/>
      <c r="J166" s="69"/>
      <c r="K166" s="168"/>
      <c r="L166" s="168"/>
      <c r="M166" s="75"/>
      <c r="N166" s="384"/>
      <c r="Q166" s="154"/>
      <c r="R166" s="169"/>
      <c r="S166" s="181"/>
      <c r="T166" s="168"/>
      <c r="U166" s="181"/>
      <c r="V166" s="181"/>
      <c r="W166" s="275"/>
      <c r="X166" s="181"/>
      <c r="Y166" s="181"/>
      <c r="Z166" s="181"/>
      <c r="AA166" s="275"/>
      <c r="AB166" s="181"/>
      <c r="AC166" s="181"/>
      <c r="AD166" s="72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</row>
    <row r="167" spans="1:118" x14ac:dyDescent="0.3">
      <c r="A167" s="69"/>
      <c r="B167" s="165"/>
      <c r="C167" s="170"/>
      <c r="D167" s="167"/>
      <c r="E167" s="50"/>
      <c r="F167" s="180"/>
      <c r="G167" s="69"/>
      <c r="H167" s="69"/>
      <c r="I167" s="69"/>
      <c r="J167" s="69"/>
      <c r="K167" s="168"/>
      <c r="L167" s="168"/>
      <c r="M167" s="75"/>
      <c r="N167" s="384"/>
      <c r="Q167" s="154"/>
      <c r="R167" s="169"/>
      <c r="S167" s="181"/>
      <c r="T167" s="168"/>
      <c r="U167" s="181"/>
      <c r="V167" s="181"/>
      <c r="W167" s="275"/>
      <c r="X167" s="181"/>
      <c r="Y167" s="181"/>
      <c r="Z167" s="181"/>
      <c r="AA167" s="275"/>
      <c r="AB167" s="181"/>
      <c r="AC167" s="181"/>
      <c r="AD167" s="72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33"/>
      <c r="DJ167" s="33"/>
      <c r="DK167" s="33"/>
      <c r="DL167" s="33"/>
      <c r="DM167" s="33"/>
      <c r="DN167" s="33"/>
    </row>
    <row r="168" spans="1:118" x14ac:dyDescent="0.3">
      <c r="A168" s="69"/>
      <c r="B168" s="165"/>
      <c r="C168" s="170"/>
      <c r="D168" s="167"/>
      <c r="E168" s="50"/>
      <c r="F168" s="180"/>
      <c r="G168" s="69"/>
      <c r="H168" s="69"/>
      <c r="I168" s="69"/>
      <c r="J168" s="69"/>
      <c r="K168" s="168"/>
      <c r="L168" s="168"/>
      <c r="M168" s="75"/>
      <c r="N168" s="384"/>
      <c r="O168" s="171"/>
      <c r="P168" s="171"/>
      <c r="Q168" s="171"/>
      <c r="R168" s="172"/>
      <c r="S168" s="181"/>
      <c r="T168" s="168"/>
      <c r="U168" s="181"/>
      <c r="V168" s="181"/>
      <c r="W168" s="275"/>
      <c r="X168" s="181"/>
      <c r="Y168" s="181"/>
      <c r="Z168" s="181"/>
      <c r="AA168" s="275"/>
      <c r="AB168" s="181"/>
      <c r="AC168" s="181"/>
      <c r="AD168" s="72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  <c r="DK168" s="33"/>
      <c r="DL168" s="33"/>
      <c r="DM168" s="33"/>
      <c r="DN168" s="33"/>
    </row>
    <row r="169" spans="1:118" x14ac:dyDescent="0.3">
      <c r="A169" s="69"/>
      <c r="B169" s="165"/>
      <c r="C169" s="166"/>
      <c r="D169" s="167"/>
      <c r="E169" s="50"/>
      <c r="F169" s="180"/>
      <c r="G169" s="69"/>
      <c r="H169" s="69"/>
      <c r="I169" s="69"/>
      <c r="J169" s="69"/>
      <c r="K169" s="168"/>
      <c r="L169" s="168"/>
      <c r="M169" s="75"/>
      <c r="N169" s="384"/>
      <c r="O169" s="171"/>
      <c r="P169" s="171"/>
      <c r="Q169" s="171"/>
      <c r="R169" s="172"/>
      <c r="S169" s="181"/>
      <c r="T169" s="168"/>
      <c r="U169" s="181"/>
      <c r="V169" s="181"/>
      <c r="W169" s="275"/>
      <c r="X169" s="181"/>
      <c r="Y169" s="181"/>
      <c r="Z169" s="181"/>
      <c r="AA169" s="275"/>
      <c r="AB169" s="181"/>
      <c r="AC169" s="181"/>
      <c r="AD169" s="72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</row>
    <row r="170" spans="1:118" x14ac:dyDescent="0.3">
      <c r="A170" s="69"/>
      <c r="B170" s="70"/>
      <c r="C170" s="170"/>
      <c r="D170" s="69"/>
      <c r="E170" s="183"/>
      <c r="F170" s="180"/>
      <c r="G170" s="69"/>
      <c r="H170" s="69"/>
      <c r="I170" s="69"/>
      <c r="J170" s="69"/>
      <c r="K170" s="168"/>
      <c r="L170" s="168"/>
      <c r="M170" s="75"/>
      <c r="N170" s="383"/>
      <c r="O170" s="69"/>
      <c r="P170" s="69"/>
      <c r="Q170" s="181"/>
      <c r="R170" s="70"/>
      <c r="S170" s="181"/>
      <c r="T170" s="168"/>
      <c r="U170" s="181"/>
      <c r="V170" s="181"/>
      <c r="W170" s="275"/>
      <c r="X170" s="181"/>
      <c r="Y170" s="181"/>
      <c r="Z170" s="181"/>
      <c r="AA170" s="275"/>
      <c r="AB170" s="181"/>
      <c r="AC170" s="181"/>
      <c r="AD170" s="72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33"/>
      <c r="DJ170" s="33"/>
      <c r="DK170" s="33"/>
      <c r="DL170" s="33"/>
      <c r="DM170" s="33"/>
      <c r="DN170" s="33"/>
    </row>
    <row r="171" spans="1:118" x14ac:dyDescent="0.3">
      <c r="A171" s="69"/>
      <c r="B171" s="165"/>
      <c r="C171" s="166"/>
      <c r="D171" s="167"/>
      <c r="E171" s="50"/>
      <c r="F171" s="180"/>
      <c r="G171" s="69"/>
      <c r="H171" s="69"/>
      <c r="I171" s="69"/>
      <c r="J171" s="168"/>
      <c r="K171" s="168"/>
      <c r="L171" s="168"/>
      <c r="M171" s="75"/>
      <c r="N171" s="384"/>
      <c r="O171" s="171"/>
      <c r="P171" s="171"/>
      <c r="Q171" s="171"/>
      <c r="R171" s="172"/>
      <c r="S171" s="181"/>
      <c r="T171" s="168"/>
      <c r="U171" s="181"/>
      <c r="V171" s="181"/>
      <c r="W171" s="275"/>
      <c r="X171" s="181"/>
      <c r="Y171" s="181"/>
      <c r="Z171" s="181"/>
      <c r="AA171" s="275"/>
      <c r="AB171" s="181"/>
      <c r="AC171" s="181"/>
      <c r="AD171" s="72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</row>
    <row r="172" spans="1:118" x14ac:dyDescent="0.3">
      <c r="A172" s="69"/>
      <c r="B172" s="165"/>
      <c r="C172" s="170"/>
      <c r="D172" s="167"/>
      <c r="E172" s="50"/>
      <c r="F172" s="180"/>
      <c r="G172" s="69"/>
      <c r="H172" s="69"/>
      <c r="I172" s="69"/>
      <c r="J172" s="69"/>
      <c r="K172" s="168"/>
      <c r="L172" s="168"/>
      <c r="M172" s="75"/>
      <c r="N172" s="384"/>
      <c r="O172" s="171"/>
      <c r="P172" s="171"/>
      <c r="Q172" s="171"/>
      <c r="R172" s="172"/>
      <c r="S172" s="181"/>
      <c r="T172" s="168"/>
      <c r="U172" s="181"/>
      <c r="V172" s="181"/>
      <c r="W172" s="275"/>
      <c r="X172" s="181"/>
      <c r="Y172" s="181"/>
      <c r="Z172" s="181"/>
      <c r="AA172" s="275"/>
      <c r="AB172" s="181"/>
      <c r="AC172" s="181"/>
      <c r="AD172" s="72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</row>
    <row r="173" spans="1:118" x14ac:dyDescent="0.3">
      <c r="A173" s="69"/>
      <c r="B173" s="165"/>
      <c r="C173" s="220"/>
      <c r="D173" s="167"/>
      <c r="E173" s="50"/>
      <c r="F173" s="180"/>
      <c r="G173" s="69"/>
      <c r="H173" s="69"/>
      <c r="I173" s="69"/>
      <c r="J173" s="69"/>
      <c r="K173" s="168"/>
      <c r="L173" s="168"/>
      <c r="M173" s="75"/>
      <c r="N173" s="384"/>
      <c r="O173" s="171"/>
      <c r="P173" s="171"/>
      <c r="Q173" s="171"/>
      <c r="R173" s="172"/>
      <c r="S173" s="181"/>
      <c r="T173" s="168"/>
      <c r="U173" s="181"/>
      <c r="V173" s="181"/>
      <c r="W173" s="275"/>
      <c r="X173" s="181"/>
      <c r="Y173" s="181"/>
      <c r="Z173" s="181"/>
      <c r="AA173" s="275"/>
      <c r="AB173" s="181"/>
      <c r="AC173" s="181"/>
      <c r="AD173" s="72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</row>
    <row r="174" spans="1:118" x14ac:dyDescent="0.3">
      <c r="A174" s="69"/>
      <c r="B174" s="165"/>
      <c r="C174" s="220"/>
      <c r="D174" s="167"/>
      <c r="E174" s="50"/>
      <c r="F174" s="180"/>
      <c r="G174" s="69"/>
      <c r="H174" s="69"/>
      <c r="I174" s="69"/>
      <c r="J174" s="69"/>
      <c r="K174" s="168"/>
      <c r="L174" s="168"/>
      <c r="M174" s="75"/>
      <c r="N174" s="384"/>
      <c r="O174" s="171"/>
      <c r="P174" s="171"/>
      <c r="Q174" s="171"/>
      <c r="R174" s="172"/>
      <c r="S174" s="181"/>
      <c r="T174" s="168"/>
      <c r="U174" s="181"/>
      <c r="V174" s="181"/>
      <c r="W174" s="275"/>
      <c r="X174" s="181"/>
      <c r="Y174" s="181"/>
      <c r="Z174" s="181"/>
      <c r="AA174" s="275"/>
      <c r="AB174" s="181"/>
      <c r="AC174" s="181"/>
      <c r="AD174" s="72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</row>
    <row r="175" spans="1:118" x14ac:dyDescent="0.3">
      <c r="A175" s="69"/>
      <c r="B175" s="165"/>
      <c r="C175" s="220"/>
      <c r="D175" s="167"/>
      <c r="E175" s="50"/>
      <c r="F175" s="180"/>
      <c r="G175" s="69"/>
      <c r="H175" s="69"/>
      <c r="I175" s="69"/>
      <c r="J175" s="69"/>
      <c r="K175" s="168"/>
      <c r="L175" s="168"/>
      <c r="M175" s="75"/>
      <c r="N175" s="384"/>
      <c r="O175" s="171"/>
      <c r="P175" s="171"/>
      <c r="Q175" s="171"/>
      <c r="R175" s="172"/>
      <c r="S175" s="181"/>
      <c r="T175" s="168"/>
      <c r="U175" s="181"/>
      <c r="V175" s="181"/>
      <c r="W175" s="275"/>
      <c r="X175" s="181"/>
      <c r="Y175" s="181"/>
      <c r="Z175" s="181"/>
      <c r="AA175" s="275"/>
      <c r="AB175" s="181"/>
      <c r="AC175" s="181"/>
      <c r="AD175" s="72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3"/>
      <c r="DM175" s="33"/>
      <c r="DN175" s="33"/>
    </row>
    <row r="176" spans="1:118" x14ac:dyDescent="0.3">
      <c r="A176" s="69"/>
      <c r="B176" s="165"/>
      <c r="C176" s="220"/>
      <c r="D176" s="167"/>
      <c r="E176" s="50"/>
      <c r="F176" s="180"/>
      <c r="G176" s="69"/>
      <c r="H176" s="69"/>
      <c r="I176" s="69"/>
      <c r="J176" s="69"/>
      <c r="K176" s="168"/>
      <c r="L176" s="168"/>
      <c r="M176" s="75"/>
      <c r="N176" s="384"/>
      <c r="O176" s="171"/>
      <c r="P176" s="171"/>
      <c r="Q176" s="171"/>
      <c r="R176" s="172"/>
      <c r="S176" s="181"/>
      <c r="T176" s="168"/>
      <c r="U176" s="181"/>
      <c r="V176" s="181"/>
      <c r="W176" s="275"/>
      <c r="X176" s="181"/>
      <c r="Y176" s="181"/>
      <c r="Z176" s="181"/>
      <c r="AA176" s="275"/>
      <c r="AB176" s="181"/>
      <c r="AC176" s="181"/>
      <c r="AD176" s="72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CW176" s="33"/>
      <c r="CX176" s="33"/>
      <c r="CY176" s="33"/>
      <c r="CZ176" s="33"/>
      <c r="DA176" s="33"/>
      <c r="DB176" s="33"/>
      <c r="DC176" s="33"/>
      <c r="DD176" s="33"/>
      <c r="DE176" s="33"/>
      <c r="DF176" s="33"/>
      <c r="DG176" s="33"/>
      <c r="DH176" s="33"/>
      <c r="DI176" s="33"/>
      <c r="DJ176" s="33"/>
      <c r="DK176" s="33"/>
      <c r="DL176" s="33"/>
      <c r="DM176" s="33"/>
      <c r="DN176" s="33"/>
    </row>
    <row r="177" spans="1:118" x14ac:dyDescent="0.3">
      <c r="A177" s="69"/>
      <c r="B177" s="165"/>
      <c r="C177" s="220"/>
      <c r="D177" s="167"/>
      <c r="E177" s="50"/>
      <c r="F177" s="180"/>
      <c r="G177" s="69"/>
      <c r="H177" s="69"/>
      <c r="I177" s="69"/>
      <c r="J177" s="69"/>
      <c r="K177" s="168"/>
      <c r="L177" s="168"/>
      <c r="M177" s="75"/>
      <c r="N177" s="383"/>
      <c r="O177" s="171"/>
      <c r="P177" s="171"/>
      <c r="Q177" s="171"/>
      <c r="R177" s="172"/>
      <c r="S177" s="181"/>
      <c r="T177" s="168"/>
      <c r="U177" s="181"/>
      <c r="V177" s="181"/>
      <c r="W177" s="275"/>
      <c r="X177" s="181"/>
      <c r="Y177" s="181"/>
      <c r="Z177" s="181"/>
      <c r="AA177" s="275"/>
      <c r="AB177" s="181"/>
      <c r="AC177" s="181"/>
      <c r="AD177" s="72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3"/>
      <c r="DM177" s="33"/>
      <c r="DN177" s="33"/>
    </row>
    <row r="178" spans="1:118" x14ac:dyDescent="0.3">
      <c r="A178" s="69"/>
      <c r="B178" s="165"/>
      <c r="C178" s="220"/>
      <c r="D178" s="167"/>
      <c r="E178" s="50"/>
      <c r="F178" s="180"/>
      <c r="G178" s="69"/>
      <c r="H178" s="69"/>
      <c r="I178" s="69"/>
      <c r="J178" s="69"/>
      <c r="K178" s="168"/>
      <c r="L178" s="168"/>
      <c r="M178" s="75"/>
      <c r="N178" s="383"/>
      <c r="O178" s="171"/>
      <c r="P178" s="171"/>
      <c r="Q178" s="171"/>
      <c r="R178" s="172"/>
      <c r="S178" s="181"/>
      <c r="T178" s="168"/>
      <c r="U178" s="181"/>
      <c r="V178" s="181"/>
      <c r="W178" s="275"/>
      <c r="X178" s="181"/>
      <c r="Y178" s="181"/>
      <c r="Z178" s="181"/>
      <c r="AA178" s="275"/>
      <c r="AB178" s="181"/>
      <c r="AC178" s="181"/>
      <c r="AD178" s="72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3"/>
      <c r="DM178" s="33"/>
      <c r="DN178" s="33"/>
    </row>
    <row r="179" spans="1:118" x14ac:dyDescent="0.3">
      <c r="A179" s="177"/>
      <c r="B179" s="193"/>
      <c r="C179" s="194"/>
      <c r="D179" s="190"/>
      <c r="E179" s="195"/>
      <c r="F179" s="196"/>
      <c r="G179" s="177"/>
      <c r="H179" s="69"/>
      <c r="I179" s="69"/>
      <c r="J179" s="177"/>
      <c r="K179" s="168"/>
      <c r="L179" s="168"/>
      <c r="M179" s="75"/>
      <c r="N179" s="385"/>
      <c r="O179" s="177"/>
      <c r="P179" s="177"/>
      <c r="Q179" s="177"/>
      <c r="R179" s="197"/>
      <c r="S179" s="181"/>
      <c r="T179" s="168"/>
      <c r="U179" s="181"/>
      <c r="V179" s="181"/>
      <c r="W179" s="275"/>
      <c r="X179" s="181"/>
      <c r="Y179" s="181"/>
      <c r="Z179" s="181"/>
      <c r="AA179" s="275"/>
      <c r="AB179" s="181"/>
      <c r="AC179" s="181"/>
      <c r="AD179" s="72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  <c r="DF179" s="33"/>
      <c r="DG179" s="33"/>
      <c r="DH179" s="33"/>
      <c r="DI179" s="33"/>
      <c r="DJ179" s="33"/>
      <c r="DK179" s="33"/>
      <c r="DL179" s="33"/>
      <c r="DM179" s="33"/>
      <c r="DN179" s="33"/>
    </row>
    <row r="180" spans="1:118" x14ac:dyDescent="0.3">
      <c r="A180" s="177"/>
      <c r="B180" s="193"/>
      <c r="C180" s="212"/>
      <c r="D180" s="190"/>
      <c r="E180" s="195"/>
      <c r="F180" s="196"/>
      <c r="G180" s="177"/>
      <c r="H180" s="69"/>
      <c r="I180" s="69"/>
      <c r="J180" s="177"/>
      <c r="K180" s="168"/>
      <c r="L180" s="168"/>
      <c r="M180" s="75"/>
      <c r="N180" s="385"/>
      <c r="O180" s="177"/>
      <c r="P180" s="177"/>
      <c r="Q180" s="177"/>
      <c r="R180" s="197"/>
      <c r="S180" s="181"/>
      <c r="T180" s="168"/>
      <c r="U180" s="181"/>
      <c r="V180" s="181"/>
      <c r="W180" s="275"/>
      <c r="X180" s="181"/>
      <c r="Y180" s="181"/>
      <c r="Z180" s="181"/>
      <c r="AA180" s="275"/>
      <c r="AB180" s="181"/>
      <c r="AC180" s="181"/>
      <c r="AD180" s="72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  <c r="DF180" s="33"/>
      <c r="DG180" s="33"/>
      <c r="DH180" s="33"/>
      <c r="DI180" s="33"/>
      <c r="DJ180" s="33"/>
      <c r="DK180" s="33"/>
      <c r="DL180" s="33"/>
      <c r="DM180" s="33"/>
      <c r="DN180" s="33"/>
    </row>
    <row r="181" spans="1:118" x14ac:dyDescent="0.3">
      <c r="A181" s="69"/>
      <c r="B181" s="165"/>
      <c r="C181" s="221"/>
      <c r="D181" s="167"/>
      <c r="E181" s="50"/>
      <c r="F181" s="71"/>
      <c r="G181" s="69"/>
      <c r="H181" s="69"/>
      <c r="I181" s="69"/>
      <c r="J181" s="69"/>
      <c r="K181" s="168"/>
      <c r="L181" s="168"/>
      <c r="M181" s="75"/>
      <c r="N181" s="383"/>
      <c r="O181" s="171"/>
      <c r="P181" s="171"/>
      <c r="Q181" s="171"/>
      <c r="R181" s="172"/>
      <c r="S181" s="181"/>
      <c r="T181" s="168"/>
      <c r="U181" s="181"/>
      <c r="V181" s="181"/>
      <c r="W181" s="275"/>
      <c r="X181" s="181"/>
      <c r="Y181" s="181"/>
      <c r="Z181" s="181"/>
      <c r="AA181" s="275"/>
      <c r="AB181" s="181"/>
      <c r="AC181" s="181"/>
      <c r="AD181" s="72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33"/>
      <c r="DF181" s="33"/>
      <c r="DG181" s="33"/>
      <c r="DH181" s="33"/>
      <c r="DI181" s="33"/>
      <c r="DJ181" s="33"/>
      <c r="DK181" s="33"/>
      <c r="DL181" s="33"/>
      <c r="DM181" s="33"/>
      <c r="DN181" s="33"/>
    </row>
    <row r="182" spans="1:118" x14ac:dyDescent="0.3">
      <c r="A182" s="69"/>
      <c r="B182" s="165"/>
      <c r="C182" s="221"/>
      <c r="D182" s="167"/>
      <c r="E182" s="50"/>
      <c r="F182" s="71"/>
      <c r="G182" s="69"/>
      <c r="H182" s="69"/>
      <c r="I182" s="69"/>
      <c r="J182" s="69"/>
      <c r="K182" s="168"/>
      <c r="L182" s="168"/>
      <c r="M182" s="75"/>
      <c r="N182" s="384"/>
      <c r="O182" s="171"/>
      <c r="P182" s="171"/>
      <c r="Q182" s="171"/>
      <c r="R182" s="172"/>
      <c r="S182" s="181"/>
      <c r="T182" s="168"/>
      <c r="U182" s="181"/>
      <c r="V182" s="181"/>
      <c r="W182" s="275"/>
      <c r="X182" s="181"/>
      <c r="Y182" s="181"/>
      <c r="Z182" s="181"/>
      <c r="AA182" s="275"/>
      <c r="AB182" s="181"/>
      <c r="AC182" s="181"/>
      <c r="AD182" s="72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3"/>
      <c r="DM182" s="33"/>
      <c r="DN182" s="33"/>
    </row>
    <row r="183" spans="1:118" x14ac:dyDescent="0.3">
      <c r="A183" s="69"/>
      <c r="B183" s="165"/>
      <c r="C183" s="220"/>
      <c r="D183" s="167"/>
      <c r="E183" s="50"/>
      <c r="F183" s="71"/>
      <c r="G183" s="69"/>
      <c r="H183" s="69"/>
      <c r="I183" s="69"/>
      <c r="J183" s="69"/>
      <c r="K183" s="168"/>
      <c r="L183" s="168"/>
      <c r="M183" s="75"/>
      <c r="N183" s="384"/>
      <c r="Q183" s="154"/>
      <c r="R183" s="169"/>
      <c r="S183" s="181"/>
      <c r="T183" s="168"/>
      <c r="U183" s="181"/>
      <c r="V183" s="181"/>
      <c r="W183" s="275"/>
      <c r="X183" s="181"/>
      <c r="Y183" s="181"/>
      <c r="Z183" s="181"/>
      <c r="AA183" s="275"/>
      <c r="AB183" s="181"/>
      <c r="AC183" s="181"/>
      <c r="AD183" s="72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3"/>
      <c r="DC183" s="33"/>
      <c r="DD183" s="33"/>
      <c r="DE183" s="33"/>
      <c r="DF183" s="33"/>
      <c r="DG183" s="33"/>
      <c r="DH183" s="33"/>
      <c r="DI183" s="33"/>
      <c r="DJ183" s="33"/>
      <c r="DK183" s="33"/>
      <c r="DL183" s="33"/>
      <c r="DM183" s="33"/>
      <c r="DN183" s="33"/>
    </row>
    <row r="184" spans="1:118" x14ac:dyDescent="0.3">
      <c r="A184" s="69"/>
      <c r="B184" s="165"/>
      <c r="C184" s="220"/>
      <c r="D184" s="167"/>
      <c r="E184" s="50"/>
      <c r="F184" s="71"/>
      <c r="G184" s="69"/>
      <c r="H184" s="69"/>
      <c r="I184" s="69"/>
      <c r="J184" s="69"/>
      <c r="K184" s="168"/>
      <c r="L184" s="168"/>
      <c r="M184" s="75"/>
      <c r="N184" s="383"/>
      <c r="O184" s="69"/>
      <c r="P184" s="69"/>
      <c r="Q184" s="181"/>
      <c r="R184" s="70"/>
      <c r="S184" s="181"/>
      <c r="T184" s="168"/>
      <c r="U184" s="181"/>
      <c r="V184" s="181"/>
      <c r="W184" s="275"/>
      <c r="X184" s="181"/>
      <c r="Y184" s="181"/>
      <c r="Z184" s="181"/>
      <c r="AA184" s="275"/>
      <c r="AB184" s="181"/>
      <c r="AC184" s="181"/>
      <c r="AD184" s="72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</row>
    <row r="185" spans="1:118" x14ac:dyDescent="0.3">
      <c r="A185" s="69"/>
      <c r="B185" s="165"/>
      <c r="C185" s="220"/>
      <c r="D185" s="167"/>
      <c r="E185" s="50"/>
      <c r="F185" s="71"/>
      <c r="G185" s="69"/>
      <c r="H185" s="69"/>
      <c r="I185" s="69"/>
      <c r="J185" s="69"/>
      <c r="K185" s="168"/>
      <c r="L185" s="168"/>
      <c r="M185" s="75"/>
      <c r="N185" s="384"/>
      <c r="O185" s="171"/>
      <c r="P185" s="171"/>
      <c r="Q185" s="171"/>
      <c r="R185" s="172"/>
      <c r="S185" s="181"/>
      <c r="T185" s="168"/>
      <c r="U185" s="181"/>
      <c r="V185" s="181"/>
      <c r="W185" s="275"/>
      <c r="X185" s="181"/>
      <c r="Y185" s="181"/>
      <c r="Z185" s="181"/>
      <c r="AA185" s="275"/>
      <c r="AB185" s="181"/>
      <c r="AC185" s="181"/>
      <c r="AD185" s="72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</row>
    <row r="186" spans="1:118" s="130" customFormat="1" x14ac:dyDescent="0.3">
      <c r="A186" s="69"/>
      <c r="B186" s="165"/>
      <c r="C186" s="220"/>
      <c r="D186" s="167"/>
      <c r="E186" s="50"/>
      <c r="F186" s="71"/>
      <c r="G186" s="69"/>
      <c r="H186" s="69"/>
      <c r="I186" s="69"/>
      <c r="J186" s="69"/>
      <c r="K186" s="168"/>
      <c r="L186" s="168"/>
      <c r="M186" s="75"/>
      <c r="N186" s="383"/>
      <c r="O186" s="171"/>
      <c r="P186" s="171"/>
      <c r="Q186" s="171"/>
      <c r="R186" s="172"/>
      <c r="S186" s="181"/>
      <c r="T186" s="168"/>
      <c r="U186" s="181"/>
      <c r="V186" s="181"/>
      <c r="W186" s="275"/>
      <c r="X186" s="181"/>
      <c r="Y186" s="181"/>
      <c r="Z186" s="181"/>
      <c r="AA186" s="275"/>
      <c r="AB186" s="181"/>
      <c r="AC186" s="181"/>
      <c r="AD186" s="72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</row>
    <row r="187" spans="1:118" x14ac:dyDescent="0.3">
      <c r="A187" s="69"/>
      <c r="B187" s="165"/>
      <c r="C187" s="220"/>
      <c r="D187" s="167"/>
      <c r="E187" s="50"/>
      <c r="F187" s="71"/>
      <c r="G187" s="69"/>
      <c r="H187" s="69"/>
      <c r="I187" s="69"/>
      <c r="J187" s="69"/>
      <c r="K187" s="168"/>
      <c r="L187" s="168"/>
      <c r="M187" s="75"/>
      <c r="N187" s="383"/>
      <c r="O187" s="171"/>
      <c r="P187" s="171"/>
      <c r="Q187" s="171"/>
      <c r="R187" s="172"/>
      <c r="S187" s="181"/>
      <c r="T187" s="168"/>
      <c r="U187" s="181"/>
      <c r="V187" s="181"/>
      <c r="W187" s="275"/>
      <c r="X187" s="181"/>
      <c r="Y187" s="181"/>
      <c r="Z187" s="181"/>
      <c r="AA187" s="275"/>
      <c r="AB187" s="181"/>
      <c r="AC187" s="181"/>
      <c r="AD187" s="72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</row>
    <row r="188" spans="1:118" x14ac:dyDescent="0.3">
      <c r="A188" s="177"/>
      <c r="B188" s="193"/>
      <c r="C188" s="194"/>
      <c r="D188" s="190"/>
      <c r="E188" s="195"/>
      <c r="F188" s="196"/>
      <c r="G188" s="177"/>
      <c r="H188" s="69"/>
      <c r="I188" s="69"/>
      <c r="J188" s="177"/>
      <c r="K188" s="168"/>
      <c r="L188" s="168"/>
      <c r="M188" s="75"/>
      <c r="N188" s="385"/>
      <c r="O188" s="177"/>
      <c r="P188" s="177"/>
      <c r="Q188" s="177"/>
      <c r="R188" s="197"/>
      <c r="S188" s="181"/>
      <c r="T188" s="168"/>
      <c r="U188" s="181"/>
      <c r="V188" s="181"/>
      <c r="W188" s="275"/>
      <c r="X188" s="181"/>
      <c r="Y188" s="181"/>
      <c r="Z188" s="181"/>
      <c r="AA188" s="275"/>
      <c r="AB188" s="181"/>
      <c r="AC188" s="181"/>
      <c r="AD188" s="72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3"/>
      <c r="DM188" s="33"/>
      <c r="DN188" s="33"/>
    </row>
    <row r="189" spans="1:118" x14ac:dyDescent="0.3">
      <c r="A189" s="177"/>
      <c r="B189" s="193"/>
      <c r="C189" s="212"/>
      <c r="D189" s="190"/>
      <c r="E189" s="195"/>
      <c r="F189" s="196"/>
      <c r="G189" s="177"/>
      <c r="H189" s="69"/>
      <c r="I189" s="69"/>
      <c r="J189" s="177"/>
      <c r="K189" s="168"/>
      <c r="L189" s="168"/>
      <c r="M189" s="75"/>
      <c r="N189" s="385"/>
      <c r="O189" s="177"/>
      <c r="P189" s="177"/>
      <c r="Q189" s="177"/>
      <c r="R189" s="197"/>
      <c r="S189" s="181"/>
      <c r="T189" s="168"/>
      <c r="U189" s="181"/>
      <c r="V189" s="181"/>
      <c r="W189" s="275"/>
      <c r="X189" s="181"/>
      <c r="Y189" s="181"/>
      <c r="Z189" s="181"/>
      <c r="AA189" s="275"/>
      <c r="AB189" s="181"/>
      <c r="AC189" s="181"/>
      <c r="AD189" s="72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33"/>
      <c r="DJ189" s="33"/>
      <c r="DK189" s="33"/>
      <c r="DL189" s="33"/>
      <c r="DM189" s="33"/>
      <c r="DN189" s="33"/>
    </row>
    <row r="190" spans="1:118" x14ac:dyDescent="0.3">
      <c r="A190" s="69"/>
      <c r="B190" s="165"/>
      <c r="C190" s="220"/>
      <c r="D190" s="167"/>
      <c r="E190" s="50"/>
      <c r="F190" s="71"/>
      <c r="G190" s="69"/>
      <c r="H190" s="69"/>
      <c r="I190" s="69"/>
      <c r="J190" s="69"/>
      <c r="K190" s="168"/>
      <c r="L190" s="168"/>
      <c r="M190" s="75"/>
      <c r="N190" s="383"/>
      <c r="O190" s="171"/>
      <c r="P190" s="171"/>
      <c r="Q190" s="171"/>
      <c r="R190" s="172"/>
      <c r="S190" s="181"/>
      <c r="T190" s="168"/>
      <c r="U190" s="181"/>
      <c r="V190" s="181"/>
      <c r="W190" s="275"/>
      <c r="X190" s="181"/>
      <c r="Y190" s="181"/>
      <c r="Z190" s="181"/>
      <c r="AA190" s="275"/>
      <c r="AB190" s="181"/>
      <c r="AC190" s="181"/>
      <c r="AD190" s="72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33"/>
      <c r="DJ190" s="33"/>
      <c r="DK190" s="33"/>
      <c r="DL190" s="33"/>
      <c r="DM190" s="33"/>
      <c r="DN190" s="33"/>
    </row>
    <row r="191" spans="1:118" x14ac:dyDescent="0.3">
      <c r="A191" s="69"/>
      <c r="B191" s="70"/>
      <c r="C191" s="170"/>
      <c r="D191" s="69"/>
      <c r="E191" s="183"/>
      <c r="F191" s="71"/>
      <c r="G191" s="69"/>
      <c r="H191" s="69"/>
      <c r="I191" s="69"/>
      <c r="J191" s="69"/>
      <c r="K191" s="168"/>
      <c r="L191" s="168"/>
      <c r="M191" s="75"/>
      <c r="N191" s="383"/>
      <c r="O191" s="69"/>
      <c r="P191" s="69"/>
      <c r="Q191" s="181"/>
      <c r="R191" s="70"/>
      <c r="S191" s="181"/>
      <c r="T191" s="168"/>
      <c r="U191" s="181"/>
      <c r="V191" s="181"/>
      <c r="W191" s="275"/>
      <c r="X191" s="181"/>
      <c r="Y191" s="181"/>
      <c r="Z191" s="181"/>
      <c r="AA191" s="275"/>
      <c r="AB191" s="181"/>
      <c r="AC191" s="181"/>
      <c r="AD191" s="72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  <c r="DF191" s="33"/>
      <c r="DG191" s="33"/>
      <c r="DH191" s="33"/>
      <c r="DI191" s="33"/>
      <c r="DJ191" s="33"/>
      <c r="DK191" s="33"/>
      <c r="DL191" s="33"/>
      <c r="DM191" s="33"/>
      <c r="DN191" s="33"/>
    </row>
    <row r="192" spans="1:118" x14ac:dyDescent="0.3">
      <c r="A192" s="69"/>
      <c r="B192" s="165"/>
      <c r="C192" s="166"/>
      <c r="D192" s="167"/>
      <c r="E192" s="50"/>
      <c r="F192" s="71"/>
      <c r="G192" s="69"/>
      <c r="H192" s="69"/>
      <c r="I192" s="69"/>
      <c r="J192" s="168"/>
      <c r="K192" s="168"/>
      <c r="L192" s="168"/>
      <c r="M192" s="75"/>
      <c r="N192" s="383"/>
      <c r="O192" s="171"/>
      <c r="P192" s="171"/>
      <c r="Q192" s="171"/>
      <c r="R192" s="172"/>
      <c r="S192" s="181"/>
      <c r="T192" s="168"/>
      <c r="U192" s="181"/>
      <c r="V192" s="181"/>
      <c r="W192" s="275"/>
      <c r="X192" s="181"/>
      <c r="Y192" s="181"/>
      <c r="Z192" s="181"/>
      <c r="AA192" s="275"/>
      <c r="AB192" s="181"/>
      <c r="AC192" s="181"/>
      <c r="AD192" s="72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  <c r="DF192" s="33"/>
      <c r="DG192" s="33"/>
      <c r="DH192" s="33"/>
      <c r="DI192" s="33"/>
      <c r="DJ192" s="33"/>
      <c r="DK192" s="33"/>
      <c r="DL192" s="33"/>
      <c r="DM192" s="33"/>
      <c r="DN192" s="33"/>
    </row>
    <row r="193" spans="1:118" x14ac:dyDescent="0.3">
      <c r="A193" s="69"/>
      <c r="B193" s="165"/>
      <c r="C193" s="166"/>
      <c r="D193" s="167"/>
      <c r="E193" s="50"/>
      <c r="F193" s="71"/>
      <c r="G193" s="69"/>
      <c r="H193" s="69"/>
      <c r="I193" s="69"/>
      <c r="J193" s="69"/>
      <c r="K193" s="168"/>
      <c r="L193" s="168"/>
      <c r="M193" s="75"/>
      <c r="N193" s="384"/>
      <c r="O193" s="171"/>
      <c r="P193" s="171"/>
      <c r="Q193" s="171"/>
      <c r="R193" s="172"/>
      <c r="S193" s="181"/>
      <c r="T193" s="168"/>
      <c r="U193" s="181"/>
      <c r="V193" s="181"/>
      <c r="W193" s="275"/>
      <c r="X193" s="181"/>
      <c r="Y193" s="181"/>
      <c r="Z193" s="181"/>
      <c r="AA193" s="275"/>
      <c r="AB193" s="181"/>
      <c r="AC193" s="181"/>
      <c r="AD193" s="72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</row>
    <row r="194" spans="1:118" x14ac:dyDescent="0.3">
      <c r="A194" s="69"/>
      <c r="B194" s="165"/>
      <c r="C194" s="170"/>
      <c r="D194" s="167"/>
      <c r="E194" s="50"/>
      <c r="F194" s="71"/>
      <c r="G194" s="69"/>
      <c r="H194" s="69"/>
      <c r="I194" s="69"/>
      <c r="J194" s="69"/>
      <c r="K194" s="168"/>
      <c r="L194" s="168"/>
      <c r="M194" s="75"/>
      <c r="N194" s="383"/>
      <c r="O194" s="69"/>
      <c r="P194" s="69"/>
      <c r="Q194" s="181"/>
      <c r="R194" s="70"/>
      <c r="S194" s="181"/>
      <c r="T194" s="168"/>
      <c r="U194" s="181"/>
      <c r="V194" s="181"/>
      <c r="W194" s="275"/>
      <c r="X194" s="181"/>
      <c r="Y194" s="181"/>
      <c r="Z194" s="181"/>
      <c r="AA194" s="275"/>
      <c r="AB194" s="181"/>
      <c r="AC194" s="181"/>
      <c r="AD194" s="72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</row>
    <row r="195" spans="1:118" x14ac:dyDescent="0.3">
      <c r="A195" s="69"/>
      <c r="B195" s="165"/>
      <c r="C195" s="170"/>
      <c r="D195" s="167"/>
      <c r="E195" s="50"/>
      <c r="F195" s="71"/>
      <c r="G195" s="69"/>
      <c r="H195" s="69"/>
      <c r="I195" s="69"/>
      <c r="J195" s="69"/>
      <c r="K195" s="168"/>
      <c r="L195" s="168"/>
      <c r="M195" s="75"/>
      <c r="N195" s="383"/>
      <c r="O195" s="171"/>
      <c r="P195" s="171"/>
      <c r="Q195" s="171"/>
      <c r="R195" s="172"/>
      <c r="S195" s="181"/>
      <c r="T195" s="168"/>
      <c r="U195" s="181"/>
      <c r="V195" s="181"/>
      <c r="W195" s="275"/>
      <c r="X195" s="181"/>
      <c r="Y195" s="181"/>
      <c r="Z195" s="181"/>
      <c r="AA195" s="275"/>
      <c r="AB195" s="181"/>
      <c r="AC195" s="181"/>
      <c r="AD195" s="72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</row>
    <row r="196" spans="1:118" x14ac:dyDescent="0.3">
      <c r="A196" s="69"/>
      <c r="B196" s="165"/>
      <c r="C196" s="170"/>
      <c r="D196" s="167"/>
      <c r="E196" s="50"/>
      <c r="F196" s="71"/>
      <c r="G196" s="69"/>
      <c r="H196" s="69"/>
      <c r="I196" s="69"/>
      <c r="J196" s="69"/>
      <c r="K196" s="168"/>
      <c r="L196" s="168"/>
      <c r="M196" s="75"/>
      <c r="N196" s="383"/>
      <c r="O196" s="69"/>
      <c r="P196" s="69"/>
      <c r="Q196" s="181"/>
      <c r="R196" s="70"/>
      <c r="S196" s="181"/>
      <c r="T196" s="168"/>
      <c r="U196" s="181"/>
      <c r="V196" s="181"/>
      <c r="W196" s="275"/>
      <c r="X196" s="181"/>
      <c r="Y196" s="181"/>
      <c r="Z196" s="181"/>
      <c r="AA196" s="275"/>
      <c r="AB196" s="181"/>
      <c r="AC196" s="181"/>
      <c r="AD196" s="72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</row>
    <row r="197" spans="1:118" x14ac:dyDescent="0.3">
      <c r="A197" s="69"/>
      <c r="B197" s="165"/>
      <c r="C197" s="170"/>
      <c r="D197" s="167"/>
      <c r="E197" s="50"/>
      <c r="F197" s="71"/>
      <c r="G197" s="69"/>
      <c r="H197" s="69"/>
      <c r="I197" s="69"/>
      <c r="J197" s="69"/>
      <c r="K197" s="168"/>
      <c r="L197" s="168"/>
      <c r="M197" s="75"/>
      <c r="N197" s="384"/>
      <c r="O197" s="171"/>
      <c r="P197" s="171"/>
      <c r="Q197" s="171"/>
      <c r="R197" s="172"/>
      <c r="S197" s="181"/>
      <c r="T197" s="168"/>
      <c r="U197" s="181"/>
      <c r="V197" s="181"/>
      <c r="W197" s="275"/>
      <c r="X197" s="181"/>
      <c r="Y197" s="181"/>
      <c r="Z197" s="181"/>
      <c r="AA197" s="275"/>
      <c r="AB197" s="181"/>
      <c r="AC197" s="181"/>
      <c r="AD197" s="72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</row>
    <row r="198" spans="1:118" x14ac:dyDescent="0.3">
      <c r="A198" s="69"/>
      <c r="B198" s="165"/>
      <c r="C198" s="170"/>
      <c r="D198" s="167"/>
      <c r="E198" s="50"/>
      <c r="F198" s="71"/>
      <c r="G198" s="69"/>
      <c r="H198" s="69"/>
      <c r="I198" s="69"/>
      <c r="J198" s="69"/>
      <c r="K198" s="168"/>
      <c r="L198" s="168"/>
      <c r="M198" s="75"/>
      <c r="N198" s="384"/>
      <c r="Q198" s="154"/>
      <c r="R198" s="169"/>
      <c r="S198" s="181"/>
      <c r="T198" s="168"/>
      <c r="U198" s="181"/>
      <c r="V198" s="181"/>
      <c r="W198" s="275"/>
      <c r="X198" s="181"/>
      <c r="Y198" s="181"/>
      <c r="Z198" s="181"/>
      <c r="AA198" s="275"/>
      <c r="AB198" s="181"/>
      <c r="AC198" s="181"/>
      <c r="AD198" s="72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33"/>
      <c r="DF198" s="33"/>
      <c r="DG198" s="33"/>
      <c r="DH198" s="33"/>
      <c r="DI198" s="33"/>
      <c r="DJ198" s="33"/>
      <c r="DK198" s="33"/>
      <c r="DL198" s="33"/>
      <c r="DM198" s="33"/>
      <c r="DN198" s="33"/>
    </row>
    <row r="199" spans="1:118" x14ac:dyDescent="0.3">
      <c r="A199" s="69"/>
      <c r="B199" s="165"/>
      <c r="C199" s="170"/>
      <c r="D199" s="167"/>
      <c r="E199" s="50"/>
      <c r="F199" s="71"/>
      <c r="G199" s="69"/>
      <c r="H199" s="69"/>
      <c r="I199" s="69"/>
      <c r="J199" s="69"/>
      <c r="K199" s="168"/>
      <c r="L199" s="168"/>
      <c r="M199" s="75"/>
      <c r="N199" s="384"/>
      <c r="O199" s="171"/>
      <c r="P199" s="171"/>
      <c r="Q199" s="171"/>
      <c r="R199" s="172"/>
      <c r="S199" s="181"/>
      <c r="T199" s="168"/>
      <c r="U199" s="181"/>
      <c r="V199" s="181"/>
      <c r="W199" s="275"/>
      <c r="X199" s="181"/>
      <c r="Y199" s="181"/>
      <c r="Z199" s="181"/>
      <c r="AA199" s="275"/>
      <c r="AB199" s="181"/>
      <c r="AC199" s="181"/>
      <c r="AD199" s="72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</row>
    <row r="200" spans="1:118" x14ac:dyDescent="0.3">
      <c r="A200" s="69"/>
      <c r="B200" s="165"/>
      <c r="C200" s="170"/>
      <c r="D200" s="167"/>
      <c r="E200" s="50"/>
      <c r="F200" s="71"/>
      <c r="G200" s="69"/>
      <c r="H200" s="69"/>
      <c r="I200" s="69"/>
      <c r="J200" s="69"/>
      <c r="K200" s="168"/>
      <c r="L200" s="168"/>
      <c r="M200" s="75"/>
      <c r="N200" s="383"/>
      <c r="O200" s="171"/>
      <c r="P200" s="171"/>
      <c r="Q200" s="171"/>
      <c r="R200" s="172"/>
      <c r="S200" s="181"/>
      <c r="T200" s="168"/>
      <c r="U200" s="181"/>
      <c r="V200" s="181"/>
      <c r="W200" s="275"/>
      <c r="X200" s="181"/>
      <c r="Y200" s="181"/>
      <c r="Z200" s="181"/>
      <c r="AA200" s="275"/>
      <c r="AB200" s="181"/>
      <c r="AC200" s="181"/>
      <c r="AD200" s="72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  <c r="CY200" s="33"/>
      <c r="CZ200" s="33"/>
      <c r="DA200" s="33"/>
      <c r="DB200" s="33"/>
      <c r="DC200" s="33"/>
      <c r="DD200" s="33"/>
      <c r="DE200" s="33"/>
      <c r="DF200" s="33"/>
      <c r="DG200" s="33"/>
      <c r="DH200" s="33"/>
      <c r="DI200" s="33"/>
      <c r="DJ200" s="33"/>
      <c r="DK200" s="33"/>
      <c r="DL200" s="33"/>
      <c r="DM200" s="33"/>
      <c r="DN200" s="33"/>
    </row>
    <row r="201" spans="1:118" x14ac:dyDescent="0.3">
      <c r="A201" s="69"/>
      <c r="B201" s="165"/>
      <c r="C201" s="170"/>
      <c r="D201" s="167"/>
      <c r="E201" s="50"/>
      <c r="F201" s="71"/>
      <c r="G201" s="69"/>
      <c r="H201" s="69"/>
      <c r="I201" s="69"/>
      <c r="J201" s="69"/>
      <c r="K201" s="168"/>
      <c r="L201" s="168"/>
      <c r="M201" s="75"/>
      <c r="N201" s="383"/>
      <c r="O201" s="171"/>
      <c r="P201" s="171"/>
      <c r="Q201" s="171"/>
      <c r="R201" s="172"/>
      <c r="S201" s="181"/>
      <c r="T201" s="168"/>
      <c r="U201" s="181"/>
      <c r="V201" s="181"/>
      <c r="W201" s="275"/>
      <c r="X201" s="181"/>
      <c r="Y201" s="181"/>
      <c r="Z201" s="181"/>
      <c r="AA201" s="275"/>
      <c r="AB201" s="181"/>
      <c r="AC201" s="181"/>
      <c r="AD201" s="72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CW201" s="33"/>
      <c r="CX201" s="33"/>
      <c r="CY201" s="33"/>
      <c r="CZ201" s="33"/>
      <c r="DA201" s="33"/>
      <c r="DB201" s="33"/>
      <c r="DC201" s="33"/>
      <c r="DD201" s="33"/>
      <c r="DE201" s="33"/>
      <c r="DF201" s="33"/>
      <c r="DG201" s="33"/>
      <c r="DH201" s="33"/>
      <c r="DI201" s="33"/>
      <c r="DJ201" s="33"/>
      <c r="DK201" s="33"/>
      <c r="DL201" s="33"/>
      <c r="DM201" s="33"/>
      <c r="DN201" s="33"/>
    </row>
    <row r="202" spans="1:118" x14ac:dyDescent="0.3">
      <c r="A202" s="69"/>
      <c r="B202" s="165"/>
      <c r="C202" s="166"/>
      <c r="D202" s="167"/>
      <c r="E202" s="50"/>
      <c r="F202" s="71"/>
      <c r="G202" s="69"/>
      <c r="H202" s="69"/>
      <c r="I202" s="69"/>
      <c r="J202" s="69"/>
      <c r="K202" s="168"/>
      <c r="L202" s="168"/>
      <c r="M202" s="75"/>
      <c r="N202" s="386"/>
      <c r="O202" s="203"/>
      <c r="P202" s="203"/>
      <c r="Q202" s="203"/>
      <c r="R202" s="172"/>
      <c r="S202" s="181"/>
      <c r="T202" s="168"/>
      <c r="U202" s="181"/>
      <c r="V202" s="181"/>
      <c r="W202" s="275"/>
      <c r="X202" s="181"/>
      <c r="Y202" s="181"/>
      <c r="Z202" s="181"/>
      <c r="AA202" s="275"/>
      <c r="AB202" s="181"/>
      <c r="AC202" s="181"/>
      <c r="AD202" s="72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  <c r="DF202" s="33"/>
      <c r="DG202" s="33"/>
      <c r="DH202" s="33"/>
      <c r="DI202" s="33"/>
      <c r="DJ202" s="33"/>
      <c r="DK202" s="33"/>
      <c r="DL202" s="33"/>
      <c r="DM202" s="33"/>
      <c r="DN202" s="33"/>
    </row>
    <row r="203" spans="1:118" x14ac:dyDescent="0.3">
      <c r="A203" s="69"/>
      <c r="B203" s="165"/>
      <c r="C203" s="170"/>
      <c r="D203" s="167"/>
      <c r="E203" s="50"/>
      <c r="F203" s="71"/>
      <c r="G203" s="69"/>
      <c r="H203" s="69"/>
      <c r="I203" s="69"/>
      <c r="J203" s="69"/>
      <c r="K203" s="168"/>
      <c r="L203" s="168"/>
      <c r="M203" s="75"/>
      <c r="N203" s="384"/>
      <c r="O203" s="171"/>
      <c r="P203" s="171"/>
      <c r="Q203" s="171"/>
      <c r="R203" s="172"/>
      <c r="S203" s="181"/>
      <c r="T203" s="168"/>
      <c r="U203" s="181"/>
      <c r="V203" s="181"/>
      <c r="W203" s="275"/>
      <c r="X203" s="181"/>
      <c r="Y203" s="181"/>
      <c r="Z203" s="181"/>
      <c r="AA203" s="275"/>
      <c r="AB203" s="181"/>
      <c r="AC203" s="181"/>
      <c r="AD203" s="72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  <c r="CU203" s="33"/>
      <c r="CV203" s="33"/>
      <c r="CW203" s="33"/>
      <c r="CX203" s="33"/>
      <c r="CY203" s="33"/>
      <c r="CZ203" s="33"/>
      <c r="DA203" s="33"/>
      <c r="DB203" s="33"/>
      <c r="DC203" s="33"/>
      <c r="DD203" s="33"/>
      <c r="DE203" s="33"/>
      <c r="DF203" s="33"/>
      <c r="DG203" s="33"/>
      <c r="DH203" s="33"/>
      <c r="DI203" s="33"/>
      <c r="DJ203" s="33"/>
      <c r="DK203" s="33"/>
      <c r="DL203" s="33"/>
      <c r="DM203" s="33"/>
      <c r="DN203" s="33"/>
    </row>
    <row r="204" spans="1:118" x14ac:dyDescent="0.3">
      <c r="A204" s="69"/>
      <c r="B204" s="165"/>
      <c r="C204" s="170"/>
      <c r="D204" s="167"/>
      <c r="E204" s="50"/>
      <c r="F204" s="71"/>
      <c r="G204" s="69"/>
      <c r="H204" s="69"/>
      <c r="I204" s="69"/>
      <c r="J204" s="69"/>
      <c r="K204" s="168"/>
      <c r="L204" s="168"/>
      <c r="M204" s="75"/>
      <c r="N204" s="384"/>
      <c r="Q204" s="154"/>
      <c r="R204" s="169"/>
      <c r="S204" s="181"/>
      <c r="T204" s="168"/>
      <c r="U204" s="181"/>
      <c r="V204" s="181"/>
      <c r="W204" s="275"/>
      <c r="X204" s="181"/>
      <c r="Y204" s="181"/>
      <c r="Z204" s="181"/>
      <c r="AA204" s="275"/>
      <c r="AB204" s="181"/>
      <c r="AC204" s="181"/>
      <c r="AD204" s="72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  <c r="CY204" s="33"/>
      <c r="CZ204" s="33"/>
      <c r="DA204" s="33"/>
      <c r="DB204" s="33"/>
      <c r="DC204" s="33"/>
      <c r="DD204" s="33"/>
      <c r="DE204" s="33"/>
      <c r="DF204" s="33"/>
      <c r="DG204" s="33"/>
      <c r="DH204" s="33"/>
      <c r="DI204" s="33"/>
      <c r="DJ204" s="33"/>
      <c r="DK204" s="33"/>
      <c r="DL204" s="33"/>
      <c r="DM204" s="33"/>
      <c r="DN204" s="33"/>
    </row>
    <row r="205" spans="1:118" x14ac:dyDescent="0.3">
      <c r="A205" s="69"/>
      <c r="B205" s="165"/>
      <c r="C205" s="170"/>
      <c r="D205" s="167"/>
      <c r="E205" s="50"/>
      <c r="F205" s="71"/>
      <c r="G205" s="69"/>
      <c r="H205" s="69"/>
      <c r="I205" s="69"/>
      <c r="J205" s="69"/>
      <c r="K205" s="168"/>
      <c r="L205" s="168"/>
      <c r="M205" s="75"/>
      <c r="N205" s="383"/>
      <c r="O205" s="171"/>
      <c r="P205" s="171"/>
      <c r="Q205" s="171"/>
      <c r="R205" s="172"/>
      <c r="S205" s="181"/>
      <c r="T205" s="168"/>
      <c r="U205" s="181"/>
      <c r="V205" s="181"/>
      <c r="W205" s="275"/>
      <c r="X205" s="181"/>
      <c r="Y205" s="181"/>
      <c r="Z205" s="181"/>
      <c r="AA205" s="275"/>
      <c r="AB205" s="181"/>
      <c r="AC205" s="181"/>
      <c r="AD205" s="72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CW205" s="33"/>
      <c r="CX205" s="33"/>
      <c r="CY205" s="33"/>
      <c r="CZ205" s="33"/>
      <c r="DA205" s="33"/>
      <c r="DB205" s="33"/>
      <c r="DC205" s="33"/>
      <c r="DD205" s="33"/>
      <c r="DE205" s="33"/>
      <c r="DF205" s="33"/>
      <c r="DG205" s="33"/>
      <c r="DH205" s="33"/>
      <c r="DI205" s="33"/>
      <c r="DJ205" s="33"/>
      <c r="DK205" s="33"/>
      <c r="DL205" s="33"/>
      <c r="DM205" s="33"/>
      <c r="DN205" s="33"/>
    </row>
    <row r="206" spans="1:118" x14ac:dyDescent="0.3">
      <c r="A206" s="69"/>
      <c r="B206" s="165"/>
      <c r="C206" s="170"/>
      <c r="D206" s="167"/>
      <c r="E206" s="50"/>
      <c r="F206" s="71"/>
      <c r="G206" s="69"/>
      <c r="H206" s="69"/>
      <c r="I206" s="69"/>
      <c r="J206" s="69"/>
      <c r="K206" s="168"/>
      <c r="L206" s="168"/>
      <c r="M206" s="75"/>
      <c r="N206" s="383"/>
      <c r="O206" s="171"/>
      <c r="P206" s="171"/>
      <c r="Q206" s="171"/>
      <c r="R206" s="172"/>
      <c r="S206" s="181"/>
      <c r="T206" s="168"/>
      <c r="U206" s="181"/>
      <c r="V206" s="181"/>
      <c r="W206" s="275"/>
      <c r="X206" s="181"/>
      <c r="Y206" s="181"/>
      <c r="Z206" s="181"/>
      <c r="AA206" s="275"/>
      <c r="AB206" s="181"/>
      <c r="AC206" s="181"/>
      <c r="AD206" s="72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  <c r="CU206" s="33"/>
      <c r="CV206" s="33"/>
      <c r="CW206" s="33"/>
      <c r="CX206" s="33"/>
      <c r="CY206" s="33"/>
      <c r="CZ206" s="33"/>
      <c r="DA206" s="33"/>
      <c r="DB206" s="33"/>
      <c r="DC206" s="33"/>
      <c r="DD206" s="33"/>
      <c r="DE206" s="33"/>
      <c r="DF206" s="33"/>
      <c r="DG206" s="33"/>
      <c r="DH206" s="33"/>
      <c r="DI206" s="33"/>
      <c r="DJ206" s="33"/>
      <c r="DK206" s="33"/>
      <c r="DL206" s="33"/>
      <c r="DM206" s="33"/>
      <c r="DN206" s="33"/>
    </row>
    <row r="207" spans="1:118" x14ac:dyDescent="0.3">
      <c r="A207" s="69"/>
      <c r="B207" s="165"/>
      <c r="C207" s="170"/>
      <c r="D207" s="167"/>
      <c r="E207" s="50"/>
      <c r="F207" s="71"/>
      <c r="G207" s="69"/>
      <c r="H207" s="69"/>
      <c r="I207" s="69"/>
      <c r="J207" s="69"/>
      <c r="K207" s="168"/>
      <c r="L207" s="168"/>
      <c r="M207" s="75"/>
      <c r="N207" s="384"/>
      <c r="O207" s="171"/>
      <c r="P207" s="171"/>
      <c r="Q207" s="171"/>
      <c r="R207" s="172"/>
      <c r="S207" s="181"/>
      <c r="T207" s="168"/>
      <c r="U207" s="181"/>
      <c r="V207" s="181"/>
      <c r="W207" s="275"/>
      <c r="X207" s="181"/>
      <c r="Y207" s="181"/>
      <c r="Z207" s="181"/>
      <c r="AA207" s="275"/>
      <c r="AB207" s="181"/>
      <c r="AC207" s="181"/>
      <c r="AD207" s="72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  <c r="CU207" s="33"/>
      <c r="CV207" s="33"/>
      <c r="CW207" s="33"/>
      <c r="CX207" s="33"/>
      <c r="CY207" s="33"/>
      <c r="CZ207" s="33"/>
      <c r="DA207" s="33"/>
      <c r="DB207" s="33"/>
      <c r="DC207" s="33"/>
      <c r="DD207" s="33"/>
      <c r="DE207" s="33"/>
      <c r="DF207" s="33"/>
      <c r="DG207" s="33"/>
      <c r="DH207" s="33"/>
      <c r="DI207" s="33"/>
      <c r="DJ207" s="33"/>
      <c r="DK207" s="33"/>
      <c r="DL207" s="33"/>
      <c r="DM207" s="33"/>
      <c r="DN207" s="33"/>
    </row>
    <row r="208" spans="1:118" x14ac:dyDescent="0.3">
      <c r="A208" s="177"/>
      <c r="B208" s="193"/>
      <c r="C208" s="212"/>
      <c r="D208" s="190"/>
      <c r="E208" s="195"/>
      <c r="F208" s="196"/>
      <c r="G208" s="177"/>
      <c r="H208" s="177"/>
      <c r="I208" s="177"/>
      <c r="J208" s="69"/>
      <c r="K208" s="168"/>
      <c r="L208" s="168"/>
      <c r="M208" s="75"/>
      <c r="N208" s="385"/>
      <c r="O208" s="177"/>
      <c r="P208" s="177"/>
      <c r="Q208" s="177"/>
      <c r="R208" s="197"/>
      <c r="S208" s="181"/>
      <c r="T208" s="168"/>
      <c r="U208" s="181"/>
      <c r="V208" s="181"/>
      <c r="W208" s="275"/>
      <c r="X208" s="181"/>
      <c r="Y208" s="181"/>
      <c r="Z208" s="181"/>
      <c r="AA208" s="275"/>
      <c r="AB208" s="181"/>
      <c r="AC208" s="181"/>
      <c r="AD208" s="72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  <c r="CU208" s="33"/>
      <c r="CV208" s="33"/>
      <c r="CW208" s="33"/>
      <c r="CX208" s="33"/>
      <c r="CY208" s="33"/>
      <c r="CZ208" s="33"/>
      <c r="DA208" s="33"/>
      <c r="DB208" s="33"/>
      <c r="DC208" s="33"/>
      <c r="DD208" s="33"/>
      <c r="DE208" s="33"/>
      <c r="DF208" s="33"/>
      <c r="DG208" s="33"/>
      <c r="DH208" s="33"/>
      <c r="DI208" s="33"/>
      <c r="DJ208" s="33"/>
      <c r="DK208" s="33"/>
      <c r="DL208" s="33"/>
      <c r="DM208" s="33"/>
      <c r="DN208" s="33"/>
    </row>
    <row r="209" spans="1:118" x14ac:dyDescent="0.3">
      <c r="A209" s="69"/>
      <c r="B209" s="165"/>
      <c r="C209" s="166"/>
      <c r="D209" s="167"/>
      <c r="E209" s="50"/>
      <c r="F209" s="71"/>
      <c r="G209" s="69"/>
      <c r="H209" s="69"/>
      <c r="I209" s="69"/>
      <c r="J209" s="69"/>
      <c r="K209" s="168"/>
      <c r="L209" s="168"/>
      <c r="M209" s="75"/>
      <c r="N209" s="383"/>
      <c r="O209" s="171"/>
      <c r="P209" s="171"/>
      <c r="Q209" s="171"/>
      <c r="R209" s="172"/>
      <c r="S209" s="181"/>
      <c r="T209" s="168"/>
      <c r="U209" s="181"/>
      <c r="V209" s="181"/>
      <c r="W209" s="275"/>
      <c r="X209" s="181"/>
      <c r="Y209" s="181"/>
      <c r="Z209" s="181"/>
      <c r="AA209" s="275"/>
      <c r="AB209" s="181"/>
      <c r="AC209" s="181"/>
      <c r="AD209" s="72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  <c r="CU209" s="33"/>
      <c r="CV209" s="33"/>
      <c r="CW209" s="33"/>
      <c r="CX209" s="33"/>
      <c r="CY209" s="33"/>
      <c r="CZ209" s="33"/>
      <c r="DA209" s="33"/>
      <c r="DB209" s="33"/>
      <c r="DC209" s="33"/>
      <c r="DD209" s="33"/>
      <c r="DE209" s="33"/>
      <c r="DF209" s="33"/>
      <c r="DG209" s="33"/>
      <c r="DH209" s="33"/>
      <c r="DI209" s="33"/>
      <c r="DJ209" s="33"/>
      <c r="DK209" s="33"/>
      <c r="DL209" s="33"/>
      <c r="DM209" s="33"/>
      <c r="DN209" s="33"/>
    </row>
    <row r="210" spans="1:118" x14ac:dyDescent="0.3">
      <c r="A210" s="69"/>
      <c r="B210" s="165"/>
      <c r="C210" s="170"/>
      <c r="D210" s="167"/>
      <c r="E210" s="50"/>
      <c r="F210" s="71"/>
      <c r="G210" s="69"/>
      <c r="H210" s="69"/>
      <c r="I210" s="69"/>
      <c r="J210" s="69"/>
      <c r="K210" s="168"/>
      <c r="L210" s="168"/>
      <c r="M210" s="75"/>
      <c r="N210" s="384"/>
      <c r="O210" s="171"/>
      <c r="P210" s="171"/>
      <c r="Q210" s="171"/>
      <c r="R210" s="172"/>
      <c r="S210" s="181"/>
      <c r="T210" s="168"/>
      <c r="U210" s="181"/>
      <c r="V210" s="181"/>
      <c r="W210" s="275"/>
      <c r="X210" s="181"/>
      <c r="Y210" s="181"/>
      <c r="Z210" s="181"/>
      <c r="AA210" s="275"/>
      <c r="AB210" s="181"/>
      <c r="AC210" s="181"/>
      <c r="AD210" s="72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/>
      <c r="DD210" s="33"/>
      <c r="DE210" s="33"/>
      <c r="DF210" s="33"/>
      <c r="DG210" s="33"/>
      <c r="DH210" s="33"/>
      <c r="DI210" s="33"/>
      <c r="DJ210" s="33"/>
      <c r="DK210" s="33"/>
      <c r="DL210" s="33"/>
      <c r="DM210" s="33"/>
      <c r="DN210" s="33"/>
    </row>
    <row r="211" spans="1:118" x14ac:dyDescent="0.3">
      <c r="A211" s="69"/>
      <c r="B211" s="70"/>
      <c r="C211" s="220"/>
      <c r="D211" s="69"/>
      <c r="E211" s="183"/>
      <c r="F211" s="71"/>
      <c r="G211" s="69"/>
      <c r="H211" s="69"/>
      <c r="I211" s="69"/>
      <c r="J211" s="69"/>
      <c r="K211" s="168"/>
      <c r="L211" s="168"/>
      <c r="M211" s="75"/>
      <c r="N211" s="383"/>
      <c r="O211" s="69"/>
      <c r="P211" s="69"/>
      <c r="Q211" s="181"/>
      <c r="R211" s="70"/>
      <c r="S211" s="181"/>
      <c r="T211" s="168"/>
      <c r="U211" s="181"/>
      <c r="V211" s="181"/>
      <c r="W211" s="275"/>
      <c r="X211" s="181"/>
      <c r="Y211" s="181"/>
      <c r="Z211" s="181"/>
      <c r="AA211" s="275"/>
      <c r="AB211" s="181"/>
      <c r="AC211" s="181"/>
      <c r="AD211" s="72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</row>
    <row r="212" spans="1:118" x14ac:dyDescent="0.3">
      <c r="A212" s="69"/>
      <c r="B212" s="165"/>
      <c r="C212" s="166"/>
      <c r="D212" s="167"/>
      <c r="E212" s="50"/>
      <c r="F212" s="71"/>
      <c r="G212" s="69"/>
      <c r="H212" s="69"/>
      <c r="I212" s="69"/>
      <c r="J212" s="168"/>
      <c r="K212" s="168"/>
      <c r="L212" s="168"/>
      <c r="M212" s="75"/>
      <c r="N212" s="239"/>
      <c r="O212" s="171"/>
      <c r="P212" s="171"/>
      <c r="Q212" s="171"/>
      <c r="R212" s="178"/>
      <c r="S212" s="181"/>
      <c r="T212" s="168"/>
      <c r="U212" s="181"/>
      <c r="V212" s="181"/>
      <c r="W212" s="275"/>
      <c r="X212" s="181"/>
      <c r="Y212" s="181"/>
      <c r="Z212" s="181"/>
      <c r="AA212" s="275"/>
      <c r="AB212" s="181"/>
      <c r="AC212" s="181"/>
      <c r="AD212" s="72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  <c r="CU212" s="33"/>
      <c r="CV212" s="33"/>
      <c r="CW212" s="33"/>
      <c r="CX212" s="33"/>
      <c r="CY212" s="33"/>
      <c r="CZ212" s="33"/>
      <c r="DA212" s="33"/>
      <c r="DB212" s="33"/>
      <c r="DC212" s="33"/>
      <c r="DD212" s="33"/>
      <c r="DE212" s="33"/>
      <c r="DF212" s="33"/>
      <c r="DG212" s="33"/>
      <c r="DH212" s="33"/>
      <c r="DI212" s="33"/>
      <c r="DJ212" s="33"/>
      <c r="DK212" s="33"/>
      <c r="DL212" s="33"/>
      <c r="DM212" s="33"/>
      <c r="DN212" s="33"/>
    </row>
    <row r="213" spans="1:118" x14ac:dyDescent="0.3">
      <c r="A213" s="69"/>
      <c r="B213" s="165"/>
      <c r="C213" s="166"/>
      <c r="D213" s="167"/>
      <c r="E213" s="50"/>
      <c r="F213" s="71"/>
      <c r="G213" s="69"/>
      <c r="H213" s="69"/>
      <c r="I213" s="69"/>
      <c r="J213" s="69"/>
      <c r="K213" s="168"/>
      <c r="L213" s="168"/>
      <c r="M213" s="75"/>
      <c r="N213" s="384"/>
      <c r="O213" s="171"/>
      <c r="P213" s="171"/>
      <c r="Q213" s="171"/>
      <c r="R213" s="172"/>
      <c r="S213" s="181"/>
      <c r="T213" s="168"/>
      <c r="U213" s="181"/>
      <c r="V213" s="181"/>
      <c r="W213" s="275"/>
      <c r="X213" s="181"/>
      <c r="Y213" s="181"/>
      <c r="Z213" s="181"/>
      <c r="AA213" s="275"/>
      <c r="AB213" s="181"/>
      <c r="AC213" s="181"/>
      <c r="AD213" s="72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  <c r="CU213" s="33"/>
      <c r="CV213" s="33"/>
      <c r="CW213" s="33"/>
      <c r="CX213" s="33"/>
      <c r="CY213" s="33"/>
      <c r="CZ213" s="33"/>
      <c r="DA213" s="33"/>
      <c r="DB213" s="33"/>
      <c r="DC213" s="33"/>
      <c r="DD213" s="33"/>
      <c r="DE213" s="33"/>
      <c r="DF213" s="33"/>
      <c r="DG213" s="33"/>
      <c r="DH213" s="33"/>
      <c r="DI213" s="33"/>
      <c r="DJ213" s="33"/>
      <c r="DK213" s="33"/>
      <c r="DL213" s="33"/>
      <c r="DM213" s="33"/>
      <c r="DN213" s="33"/>
    </row>
    <row r="214" spans="1:118" x14ac:dyDescent="0.3">
      <c r="A214" s="69"/>
      <c r="B214" s="165"/>
      <c r="C214" s="170"/>
      <c r="D214" s="167"/>
      <c r="E214" s="50"/>
      <c r="F214" s="71"/>
      <c r="G214" s="69"/>
      <c r="H214" s="69"/>
      <c r="I214" s="69"/>
      <c r="J214" s="69"/>
      <c r="K214" s="168"/>
      <c r="L214" s="168"/>
      <c r="M214" s="75"/>
      <c r="N214" s="239"/>
      <c r="O214" s="171"/>
      <c r="P214" s="171"/>
      <c r="Q214" s="171"/>
      <c r="R214" s="178"/>
      <c r="S214" s="181"/>
      <c r="T214" s="168"/>
      <c r="U214" s="181"/>
      <c r="V214" s="181"/>
      <c r="W214" s="275"/>
      <c r="X214" s="181"/>
      <c r="Y214" s="181"/>
      <c r="Z214" s="181"/>
      <c r="AA214" s="275"/>
      <c r="AB214" s="181"/>
      <c r="AC214" s="181"/>
      <c r="AD214" s="72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  <c r="CU214" s="33"/>
      <c r="CV214" s="33"/>
      <c r="CW214" s="33"/>
      <c r="CX214" s="33"/>
      <c r="CY214" s="33"/>
      <c r="CZ214" s="33"/>
      <c r="DA214" s="33"/>
      <c r="DB214" s="33"/>
      <c r="DC214" s="33"/>
      <c r="DD214" s="33"/>
      <c r="DE214" s="33"/>
      <c r="DF214" s="33"/>
      <c r="DG214" s="33"/>
      <c r="DH214" s="33"/>
      <c r="DI214" s="33"/>
      <c r="DJ214" s="33"/>
      <c r="DK214" s="33"/>
      <c r="DL214" s="33"/>
      <c r="DM214" s="33"/>
      <c r="DN214" s="33"/>
    </row>
    <row r="215" spans="1:118" x14ac:dyDescent="0.3">
      <c r="A215" s="69"/>
      <c r="B215" s="165"/>
      <c r="C215" s="170"/>
      <c r="D215" s="167"/>
      <c r="E215" s="50"/>
      <c r="F215" s="71"/>
      <c r="G215" s="69"/>
      <c r="H215" s="69"/>
      <c r="I215" s="69"/>
      <c r="J215" s="69"/>
      <c r="K215" s="168"/>
      <c r="L215" s="168"/>
      <c r="M215" s="75"/>
      <c r="N215" s="383"/>
      <c r="O215" s="171"/>
      <c r="P215" s="171"/>
      <c r="Q215" s="171"/>
      <c r="R215" s="172"/>
      <c r="S215" s="181"/>
      <c r="T215" s="168"/>
      <c r="U215" s="181"/>
      <c r="V215" s="181"/>
      <c r="W215" s="275"/>
      <c r="X215" s="181"/>
      <c r="Y215" s="181"/>
      <c r="Z215" s="181"/>
      <c r="AA215" s="275"/>
      <c r="AB215" s="181"/>
      <c r="AC215" s="181"/>
      <c r="AD215" s="72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  <c r="CU215" s="33"/>
      <c r="CV215" s="33"/>
      <c r="CW215" s="33"/>
      <c r="CX215" s="33"/>
      <c r="CY215" s="33"/>
      <c r="CZ215" s="33"/>
      <c r="DA215" s="33"/>
      <c r="DB215" s="33"/>
      <c r="DC215" s="33"/>
      <c r="DD215" s="33"/>
      <c r="DE215" s="33"/>
      <c r="DF215" s="33"/>
      <c r="DG215" s="33"/>
      <c r="DH215" s="33"/>
      <c r="DI215" s="33"/>
      <c r="DJ215" s="33"/>
      <c r="DK215" s="33"/>
      <c r="DL215" s="33"/>
      <c r="DM215" s="33"/>
      <c r="DN215" s="33"/>
    </row>
    <row r="216" spans="1:118" x14ac:dyDescent="0.3">
      <c r="A216" s="69"/>
      <c r="B216" s="165"/>
      <c r="C216" s="166"/>
      <c r="D216" s="167"/>
      <c r="E216" s="50"/>
      <c r="F216" s="71"/>
      <c r="G216" s="69"/>
      <c r="H216" s="69"/>
      <c r="I216" s="69"/>
      <c r="J216" s="69"/>
      <c r="K216" s="168"/>
      <c r="L216" s="168"/>
      <c r="M216" s="75"/>
      <c r="N216" s="383"/>
      <c r="O216" s="171"/>
      <c r="P216" s="171"/>
      <c r="Q216" s="171"/>
      <c r="R216" s="172"/>
      <c r="S216" s="181"/>
      <c r="T216" s="168"/>
      <c r="U216" s="181"/>
      <c r="V216" s="181"/>
      <c r="W216" s="275"/>
      <c r="X216" s="181"/>
      <c r="Y216" s="181"/>
      <c r="Z216" s="181"/>
      <c r="AA216" s="275"/>
      <c r="AB216" s="181"/>
      <c r="AC216" s="181"/>
      <c r="AD216" s="72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  <c r="CU216" s="33"/>
      <c r="CV216" s="33"/>
      <c r="CW216" s="33"/>
      <c r="CX216" s="33"/>
      <c r="CY216" s="33"/>
      <c r="CZ216" s="33"/>
      <c r="DA216" s="33"/>
      <c r="DB216" s="33"/>
      <c r="DC216" s="33"/>
      <c r="DD216" s="33"/>
      <c r="DE216" s="33"/>
      <c r="DF216" s="33"/>
      <c r="DG216" s="33"/>
      <c r="DH216" s="33"/>
      <c r="DI216" s="33"/>
      <c r="DJ216" s="33"/>
      <c r="DK216" s="33"/>
      <c r="DL216" s="33"/>
      <c r="DM216" s="33"/>
      <c r="DN216" s="33"/>
    </row>
    <row r="217" spans="1:118" x14ac:dyDescent="0.3">
      <c r="A217" s="69"/>
      <c r="B217" s="165"/>
      <c r="C217" s="166"/>
      <c r="D217" s="167"/>
      <c r="E217" s="50"/>
      <c r="F217" s="71"/>
      <c r="G217" s="69"/>
      <c r="H217" s="69"/>
      <c r="I217" s="69"/>
      <c r="J217" s="69"/>
      <c r="K217" s="168"/>
      <c r="L217" s="168"/>
      <c r="M217" s="75"/>
      <c r="N217" s="383"/>
      <c r="O217" s="171"/>
      <c r="P217" s="171"/>
      <c r="Q217" s="171"/>
      <c r="R217" s="172"/>
      <c r="S217" s="181"/>
      <c r="T217" s="168"/>
      <c r="U217" s="181"/>
      <c r="V217" s="181"/>
      <c r="W217" s="275"/>
      <c r="X217" s="181"/>
      <c r="Y217" s="181"/>
      <c r="Z217" s="181"/>
      <c r="AA217" s="275"/>
      <c r="AB217" s="181"/>
      <c r="AC217" s="181"/>
      <c r="AD217" s="72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3"/>
      <c r="CR217" s="33"/>
      <c r="CS217" s="33"/>
      <c r="CT217" s="33"/>
      <c r="CU217" s="33"/>
      <c r="CV217" s="33"/>
      <c r="CW217" s="33"/>
      <c r="CX217" s="33"/>
      <c r="CY217" s="33"/>
      <c r="CZ217" s="33"/>
      <c r="DA217" s="33"/>
      <c r="DB217" s="33"/>
      <c r="DC217" s="33"/>
      <c r="DD217" s="33"/>
      <c r="DE217" s="33"/>
      <c r="DF217" s="33"/>
      <c r="DG217" s="33"/>
      <c r="DH217" s="33"/>
      <c r="DI217" s="33"/>
      <c r="DJ217" s="33"/>
      <c r="DK217" s="33"/>
      <c r="DL217" s="33"/>
      <c r="DM217" s="33"/>
      <c r="DN217" s="33"/>
    </row>
    <row r="218" spans="1:118" x14ac:dyDescent="0.3">
      <c r="A218" s="69"/>
      <c r="B218" s="165"/>
      <c r="C218" s="166"/>
      <c r="D218" s="167"/>
      <c r="E218" s="50"/>
      <c r="F218" s="71"/>
      <c r="G218" s="69"/>
      <c r="H218" s="69"/>
      <c r="I218" s="69"/>
      <c r="J218" s="69"/>
      <c r="K218" s="168"/>
      <c r="L218" s="168"/>
      <c r="M218" s="75"/>
      <c r="N218" s="239"/>
      <c r="O218" s="171"/>
      <c r="P218" s="171"/>
      <c r="Q218" s="171"/>
      <c r="R218" s="178"/>
      <c r="S218" s="181"/>
      <c r="T218" s="168"/>
      <c r="U218" s="181"/>
      <c r="V218" s="181"/>
      <c r="W218" s="275"/>
      <c r="X218" s="181"/>
      <c r="Y218" s="181"/>
      <c r="Z218" s="181"/>
      <c r="AA218" s="275"/>
      <c r="AB218" s="181"/>
      <c r="AC218" s="181"/>
      <c r="AD218" s="72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3"/>
      <c r="CT218" s="33"/>
      <c r="CU218" s="33"/>
      <c r="CV218" s="33"/>
      <c r="CW218" s="33"/>
      <c r="CX218" s="33"/>
      <c r="CY218" s="33"/>
      <c r="CZ218" s="33"/>
      <c r="DA218" s="33"/>
      <c r="DB218" s="33"/>
      <c r="DC218" s="33"/>
      <c r="DD218" s="33"/>
      <c r="DE218" s="33"/>
      <c r="DF218" s="33"/>
      <c r="DG218" s="33"/>
      <c r="DH218" s="33"/>
      <c r="DI218" s="33"/>
      <c r="DJ218" s="33"/>
      <c r="DK218" s="33"/>
      <c r="DL218" s="33"/>
      <c r="DM218" s="33"/>
      <c r="DN218" s="33"/>
    </row>
    <row r="219" spans="1:118" x14ac:dyDescent="0.3">
      <c r="A219" s="69"/>
      <c r="B219" s="165"/>
      <c r="C219" s="166"/>
      <c r="D219" s="167"/>
      <c r="E219" s="50"/>
      <c r="F219" s="71"/>
      <c r="G219" s="69"/>
      <c r="H219" s="69"/>
      <c r="I219" s="69"/>
      <c r="J219" s="69"/>
      <c r="K219" s="168"/>
      <c r="L219" s="168"/>
      <c r="M219" s="75"/>
      <c r="N219" s="239"/>
      <c r="O219" s="171"/>
      <c r="P219" s="171"/>
      <c r="Q219" s="171"/>
      <c r="R219" s="178"/>
      <c r="S219" s="181"/>
      <c r="T219" s="168"/>
      <c r="U219" s="181"/>
      <c r="V219" s="181"/>
      <c r="W219" s="275"/>
      <c r="X219" s="181"/>
      <c r="Y219" s="181"/>
      <c r="Z219" s="181"/>
      <c r="AA219" s="275"/>
      <c r="AB219" s="181"/>
      <c r="AC219" s="181"/>
      <c r="AD219" s="72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  <c r="CU219" s="33"/>
      <c r="CV219" s="33"/>
      <c r="CW219" s="33"/>
      <c r="CX219" s="33"/>
      <c r="CY219" s="33"/>
      <c r="CZ219" s="33"/>
      <c r="DA219" s="33"/>
      <c r="DB219" s="33"/>
      <c r="DC219" s="33"/>
      <c r="DD219" s="33"/>
      <c r="DE219" s="33"/>
      <c r="DF219" s="33"/>
      <c r="DG219" s="33"/>
      <c r="DH219" s="33"/>
      <c r="DI219" s="33"/>
      <c r="DJ219" s="33"/>
      <c r="DK219" s="33"/>
      <c r="DL219" s="33"/>
      <c r="DM219" s="33"/>
      <c r="DN219" s="33"/>
    </row>
    <row r="220" spans="1:118" x14ac:dyDescent="0.3">
      <c r="A220" s="69"/>
      <c r="B220" s="165"/>
      <c r="C220" s="170"/>
      <c r="D220" s="167"/>
      <c r="E220" s="50"/>
      <c r="F220" s="71"/>
      <c r="G220" s="69"/>
      <c r="H220" s="69"/>
      <c r="I220" s="69"/>
      <c r="J220" s="69"/>
      <c r="K220" s="168"/>
      <c r="L220" s="168"/>
      <c r="M220" s="75"/>
      <c r="N220" s="239"/>
      <c r="O220" s="171"/>
      <c r="P220" s="171"/>
      <c r="Q220" s="171"/>
      <c r="R220" s="178"/>
      <c r="S220" s="181"/>
      <c r="T220" s="168"/>
      <c r="U220" s="181"/>
      <c r="V220" s="181"/>
      <c r="W220" s="275"/>
      <c r="X220" s="181"/>
      <c r="Y220" s="181"/>
      <c r="Z220" s="181"/>
      <c r="AA220" s="275"/>
      <c r="AB220" s="181"/>
      <c r="AC220" s="181"/>
      <c r="AD220" s="72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  <c r="CU220" s="33"/>
      <c r="CV220" s="33"/>
      <c r="CW220" s="33"/>
      <c r="CX220" s="33"/>
      <c r="CY220" s="33"/>
      <c r="CZ220" s="33"/>
      <c r="DA220" s="33"/>
      <c r="DB220" s="33"/>
      <c r="DC220" s="33"/>
      <c r="DD220" s="33"/>
      <c r="DE220" s="33"/>
      <c r="DF220" s="33"/>
      <c r="DG220" s="33"/>
      <c r="DH220" s="33"/>
      <c r="DI220" s="33"/>
      <c r="DJ220" s="33"/>
      <c r="DK220" s="33"/>
      <c r="DL220" s="33"/>
      <c r="DM220" s="33"/>
      <c r="DN220" s="33"/>
    </row>
    <row r="221" spans="1:118" x14ac:dyDescent="0.3">
      <c r="A221" s="69"/>
      <c r="B221" s="70"/>
      <c r="C221" s="220"/>
      <c r="D221" s="69"/>
      <c r="E221" s="183"/>
      <c r="F221" s="71"/>
      <c r="G221" s="69"/>
      <c r="H221" s="69"/>
      <c r="I221" s="69"/>
      <c r="J221" s="69"/>
      <c r="K221" s="168"/>
      <c r="L221" s="168"/>
      <c r="M221" s="75"/>
      <c r="N221" s="383"/>
      <c r="O221" s="69"/>
      <c r="P221" s="69"/>
      <c r="Q221" s="181"/>
      <c r="R221" s="70"/>
      <c r="S221" s="181"/>
      <c r="T221" s="168"/>
      <c r="U221" s="181"/>
      <c r="V221" s="181"/>
      <c r="W221" s="275"/>
      <c r="X221" s="181"/>
      <c r="Y221" s="181"/>
      <c r="Z221" s="181"/>
      <c r="AA221" s="275"/>
      <c r="AB221" s="181"/>
      <c r="AC221" s="181"/>
      <c r="AD221" s="72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  <c r="CU221" s="33"/>
      <c r="CV221" s="33"/>
      <c r="CW221" s="33"/>
      <c r="CX221" s="33"/>
      <c r="CY221" s="33"/>
      <c r="CZ221" s="33"/>
      <c r="DA221" s="33"/>
      <c r="DB221" s="33"/>
      <c r="DC221" s="33"/>
      <c r="DD221" s="33"/>
      <c r="DE221" s="33"/>
      <c r="DF221" s="33"/>
      <c r="DG221" s="33"/>
      <c r="DH221" s="33"/>
      <c r="DI221" s="33"/>
      <c r="DJ221" s="33"/>
      <c r="DK221" s="33"/>
      <c r="DL221" s="33"/>
      <c r="DM221" s="33"/>
      <c r="DN221" s="33"/>
    </row>
    <row r="222" spans="1:118" x14ac:dyDescent="0.3">
      <c r="A222" s="69"/>
      <c r="B222" s="165"/>
      <c r="C222" s="170"/>
      <c r="D222" s="167"/>
      <c r="E222" s="69"/>
      <c r="F222" s="71"/>
      <c r="G222" s="69"/>
      <c r="H222" s="69"/>
      <c r="I222" s="69"/>
      <c r="J222" s="168"/>
      <c r="K222" s="168"/>
      <c r="L222" s="168"/>
      <c r="M222" s="75"/>
      <c r="N222" s="385"/>
      <c r="O222" s="177"/>
      <c r="P222" s="177"/>
      <c r="Q222" s="177"/>
      <c r="R222" s="222"/>
      <c r="S222" s="181"/>
      <c r="T222" s="168"/>
      <c r="U222" s="181"/>
      <c r="V222" s="181"/>
      <c r="W222" s="275"/>
      <c r="X222" s="181"/>
      <c r="Y222" s="181"/>
      <c r="Z222" s="181"/>
      <c r="AA222" s="275"/>
      <c r="AB222" s="181"/>
      <c r="AC222" s="181"/>
      <c r="AD222" s="72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  <c r="CU222" s="33"/>
      <c r="CV222" s="33"/>
      <c r="CW222" s="33"/>
      <c r="CX222" s="33"/>
      <c r="CY222" s="33"/>
      <c r="CZ222" s="33"/>
      <c r="DA222" s="33"/>
      <c r="DB222" s="33"/>
      <c r="DC222" s="33"/>
      <c r="DD222" s="33"/>
      <c r="DE222" s="33"/>
      <c r="DF222" s="33"/>
      <c r="DG222" s="33"/>
      <c r="DH222" s="33"/>
      <c r="DI222" s="33"/>
      <c r="DJ222" s="33"/>
      <c r="DK222" s="33"/>
      <c r="DL222" s="33"/>
      <c r="DM222" s="33"/>
      <c r="DN222" s="33"/>
    </row>
    <row r="223" spans="1:118" x14ac:dyDescent="0.3">
      <c r="A223" s="69"/>
      <c r="B223" s="165"/>
      <c r="C223" s="166"/>
      <c r="D223" s="167"/>
      <c r="E223" s="69"/>
      <c r="F223" s="71"/>
      <c r="G223" s="69"/>
      <c r="H223" s="69"/>
      <c r="I223" s="69"/>
      <c r="J223" s="69"/>
      <c r="K223" s="168"/>
      <c r="L223" s="168"/>
      <c r="M223" s="75"/>
      <c r="N223" s="383"/>
      <c r="O223" s="171"/>
      <c r="P223" s="171"/>
      <c r="Q223" s="171"/>
      <c r="R223" s="172"/>
      <c r="S223" s="181"/>
      <c r="T223" s="168"/>
      <c r="U223" s="181"/>
      <c r="V223" s="181"/>
      <c r="W223" s="275"/>
      <c r="X223" s="181"/>
      <c r="Y223" s="181"/>
      <c r="Z223" s="181"/>
      <c r="AA223" s="275"/>
      <c r="AB223" s="181"/>
      <c r="AC223" s="181"/>
      <c r="AD223" s="72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  <c r="CU223" s="33"/>
      <c r="CV223" s="33"/>
      <c r="CW223" s="33"/>
      <c r="CX223" s="33"/>
      <c r="CY223" s="33"/>
      <c r="CZ223" s="33"/>
      <c r="DA223" s="33"/>
      <c r="DB223" s="33"/>
      <c r="DC223" s="33"/>
      <c r="DD223" s="33"/>
      <c r="DE223" s="33"/>
      <c r="DF223" s="33"/>
      <c r="DG223" s="33"/>
      <c r="DH223" s="33"/>
      <c r="DI223" s="33"/>
      <c r="DJ223" s="33"/>
      <c r="DK223" s="33"/>
      <c r="DL223" s="33"/>
      <c r="DM223" s="33"/>
      <c r="DN223" s="33"/>
    </row>
    <row r="224" spans="1:118" x14ac:dyDescent="0.3">
      <c r="A224" s="69"/>
      <c r="B224" s="165"/>
      <c r="C224" s="170"/>
      <c r="D224" s="167"/>
      <c r="E224" s="69"/>
      <c r="F224" s="71"/>
      <c r="G224" s="69"/>
      <c r="H224" s="69"/>
      <c r="I224" s="69"/>
      <c r="J224" s="69"/>
      <c r="K224" s="168"/>
      <c r="L224" s="168"/>
      <c r="M224" s="75"/>
      <c r="N224" s="383"/>
      <c r="O224" s="171"/>
      <c r="P224" s="171"/>
      <c r="Q224" s="171"/>
      <c r="R224" s="172"/>
      <c r="S224" s="181"/>
      <c r="T224" s="168"/>
      <c r="U224" s="181"/>
      <c r="V224" s="181"/>
      <c r="W224" s="275"/>
      <c r="X224" s="181"/>
      <c r="Y224" s="181"/>
      <c r="Z224" s="181"/>
      <c r="AA224" s="275"/>
      <c r="AB224" s="181"/>
      <c r="AC224" s="181"/>
      <c r="AD224" s="72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  <c r="CU224" s="33"/>
      <c r="CV224" s="33"/>
      <c r="CW224" s="33"/>
      <c r="CX224" s="33"/>
      <c r="CY224" s="33"/>
      <c r="CZ224" s="33"/>
      <c r="DA224" s="33"/>
      <c r="DB224" s="33"/>
      <c r="DC224" s="33"/>
      <c r="DD224" s="33"/>
      <c r="DE224" s="33"/>
      <c r="DF224" s="33"/>
      <c r="DG224" s="33"/>
      <c r="DH224" s="33"/>
      <c r="DI224" s="33"/>
      <c r="DJ224" s="33"/>
      <c r="DK224" s="33"/>
      <c r="DL224" s="33"/>
      <c r="DM224" s="33"/>
      <c r="DN224" s="33"/>
    </row>
    <row r="225" spans="1:118" x14ac:dyDescent="0.3">
      <c r="A225" s="69"/>
      <c r="B225" s="165"/>
      <c r="C225" s="166"/>
      <c r="D225" s="167"/>
      <c r="E225" s="69"/>
      <c r="F225" s="71"/>
      <c r="G225" s="69"/>
      <c r="H225" s="69"/>
      <c r="I225" s="69"/>
      <c r="J225" s="69"/>
      <c r="K225" s="168"/>
      <c r="L225" s="168"/>
      <c r="M225" s="75"/>
      <c r="N225" s="383"/>
      <c r="O225" s="171"/>
      <c r="P225" s="171"/>
      <c r="Q225" s="171"/>
      <c r="R225" s="172"/>
      <c r="S225" s="181"/>
      <c r="T225" s="168"/>
      <c r="U225" s="181"/>
      <c r="V225" s="181"/>
      <c r="W225" s="275"/>
      <c r="X225" s="181"/>
      <c r="Y225" s="181"/>
      <c r="Z225" s="181"/>
      <c r="AA225" s="275"/>
      <c r="AB225" s="181"/>
      <c r="AC225" s="181"/>
      <c r="AD225" s="72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  <c r="CU225" s="33"/>
      <c r="CV225" s="33"/>
      <c r="CW225" s="33"/>
      <c r="CX225" s="33"/>
      <c r="CY225" s="33"/>
      <c r="CZ225" s="33"/>
      <c r="DA225" s="33"/>
      <c r="DB225" s="33"/>
      <c r="DC225" s="33"/>
      <c r="DD225" s="33"/>
      <c r="DE225" s="33"/>
      <c r="DF225" s="33"/>
      <c r="DG225" s="33"/>
      <c r="DH225" s="33"/>
      <c r="DI225" s="33"/>
      <c r="DJ225" s="33"/>
      <c r="DK225" s="33"/>
      <c r="DL225" s="33"/>
      <c r="DM225" s="33"/>
      <c r="DN225" s="33"/>
    </row>
    <row r="226" spans="1:118" x14ac:dyDescent="0.3">
      <c r="A226" s="69"/>
      <c r="B226" s="70"/>
      <c r="C226" s="170"/>
      <c r="D226" s="69"/>
      <c r="E226" s="179"/>
      <c r="F226" s="71"/>
      <c r="G226" s="69"/>
      <c r="H226" s="69"/>
      <c r="I226" s="69"/>
      <c r="J226" s="69"/>
      <c r="K226" s="168"/>
      <c r="L226" s="168"/>
      <c r="M226" s="75"/>
      <c r="N226" s="383"/>
      <c r="O226" s="69"/>
      <c r="P226" s="69"/>
      <c r="Q226" s="181"/>
      <c r="R226" s="70"/>
      <c r="S226" s="181"/>
      <c r="T226" s="168"/>
      <c r="U226" s="181"/>
      <c r="V226" s="181"/>
      <c r="W226" s="275"/>
      <c r="X226" s="181"/>
      <c r="Y226" s="181"/>
      <c r="Z226" s="181"/>
      <c r="AA226" s="275"/>
      <c r="AB226" s="181"/>
      <c r="AC226" s="181"/>
      <c r="AD226" s="72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  <c r="CU226" s="33"/>
      <c r="CV226" s="33"/>
      <c r="CW226" s="33"/>
      <c r="CX226" s="33"/>
      <c r="CY226" s="33"/>
      <c r="CZ226" s="33"/>
      <c r="DA226" s="33"/>
      <c r="DB226" s="33"/>
      <c r="DC226" s="33"/>
      <c r="DD226" s="33"/>
      <c r="DE226" s="33"/>
      <c r="DF226" s="33"/>
      <c r="DG226" s="33"/>
      <c r="DH226" s="33"/>
      <c r="DI226" s="33"/>
      <c r="DJ226" s="33"/>
      <c r="DK226" s="33"/>
      <c r="DL226" s="33"/>
      <c r="DM226" s="33"/>
      <c r="DN226" s="33"/>
    </row>
    <row r="227" spans="1:118" x14ac:dyDescent="0.3">
      <c r="A227" s="69"/>
      <c r="B227" s="165"/>
      <c r="C227" s="166"/>
      <c r="D227" s="167"/>
      <c r="E227" s="69"/>
      <c r="F227" s="71"/>
      <c r="G227" s="69"/>
      <c r="H227" s="69"/>
      <c r="I227" s="69"/>
      <c r="J227" s="168"/>
      <c r="K227" s="168"/>
      <c r="L227" s="168"/>
      <c r="M227" s="75"/>
      <c r="N227" s="383"/>
      <c r="O227" s="171"/>
      <c r="P227" s="171"/>
      <c r="Q227" s="171"/>
      <c r="R227" s="172"/>
      <c r="S227" s="181"/>
      <c r="T227" s="168"/>
      <c r="U227" s="181"/>
      <c r="V227" s="181"/>
      <c r="W227" s="275"/>
      <c r="X227" s="181"/>
      <c r="Y227" s="181"/>
      <c r="Z227" s="181"/>
      <c r="AA227" s="275"/>
      <c r="AB227" s="181"/>
      <c r="AC227" s="181"/>
      <c r="AD227" s="72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  <c r="CU227" s="33"/>
      <c r="CV227" s="33"/>
      <c r="CW227" s="33"/>
      <c r="CX227" s="33"/>
      <c r="CY227" s="33"/>
      <c r="CZ227" s="33"/>
      <c r="DA227" s="33"/>
      <c r="DB227" s="33"/>
      <c r="DC227" s="33"/>
      <c r="DD227" s="33"/>
      <c r="DE227" s="33"/>
      <c r="DF227" s="33"/>
      <c r="DG227" s="33"/>
      <c r="DH227" s="33"/>
      <c r="DI227" s="33"/>
      <c r="DJ227" s="33"/>
      <c r="DK227" s="33"/>
      <c r="DL227" s="33"/>
      <c r="DM227" s="33"/>
      <c r="DN227" s="33"/>
    </row>
    <row r="228" spans="1:118" x14ac:dyDescent="0.3">
      <c r="A228" s="69"/>
      <c r="B228" s="165"/>
      <c r="C228" s="170"/>
      <c r="D228" s="167"/>
      <c r="E228" s="69"/>
      <c r="F228" s="71"/>
      <c r="G228" s="69"/>
      <c r="H228" s="69"/>
      <c r="I228" s="69"/>
      <c r="J228" s="69"/>
      <c r="K228" s="168"/>
      <c r="L228" s="168"/>
      <c r="M228" s="75"/>
      <c r="N228" s="383"/>
      <c r="O228" s="171"/>
      <c r="P228" s="171"/>
      <c r="Q228" s="171"/>
      <c r="R228" s="172"/>
      <c r="S228" s="181"/>
      <c r="T228" s="168"/>
      <c r="U228" s="181"/>
      <c r="V228" s="181"/>
      <c r="W228" s="275"/>
      <c r="X228" s="181"/>
      <c r="Y228" s="181"/>
      <c r="Z228" s="181"/>
      <c r="AA228" s="275"/>
      <c r="AB228" s="181"/>
      <c r="AC228" s="181"/>
      <c r="AD228" s="72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3"/>
      <c r="CT228" s="33"/>
      <c r="CU228" s="33"/>
      <c r="CV228" s="33"/>
      <c r="CW228" s="33"/>
      <c r="CX228" s="33"/>
      <c r="CY228" s="33"/>
      <c r="CZ228" s="33"/>
      <c r="DA228" s="33"/>
      <c r="DB228" s="33"/>
      <c r="DC228" s="33"/>
      <c r="DD228" s="33"/>
      <c r="DE228" s="33"/>
      <c r="DF228" s="33"/>
      <c r="DG228" s="33"/>
      <c r="DH228" s="33"/>
      <c r="DI228" s="33"/>
      <c r="DJ228" s="33"/>
      <c r="DK228" s="33"/>
      <c r="DL228" s="33"/>
      <c r="DM228" s="33"/>
      <c r="DN228" s="33"/>
    </row>
    <row r="229" spans="1:118" x14ac:dyDescent="0.3">
      <c r="A229" s="69"/>
      <c r="B229" s="165"/>
      <c r="C229" s="170"/>
      <c r="D229" s="167"/>
      <c r="E229" s="69"/>
      <c r="F229" s="71"/>
      <c r="G229" s="69"/>
      <c r="H229" s="69"/>
      <c r="I229" s="69"/>
      <c r="J229" s="69"/>
      <c r="K229" s="168"/>
      <c r="L229" s="168"/>
      <c r="M229" s="75"/>
      <c r="N229" s="383"/>
      <c r="O229" s="171"/>
      <c r="P229" s="171"/>
      <c r="Q229" s="171"/>
      <c r="R229" s="172"/>
      <c r="S229" s="181"/>
      <c r="T229" s="168"/>
      <c r="U229" s="181"/>
      <c r="V229" s="181"/>
      <c r="W229" s="275"/>
      <c r="X229" s="181"/>
      <c r="Y229" s="181"/>
      <c r="Z229" s="181"/>
      <c r="AA229" s="275"/>
      <c r="AB229" s="181"/>
      <c r="AC229" s="181"/>
      <c r="AD229" s="72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33"/>
      <c r="CL229" s="33"/>
      <c r="CM229" s="33"/>
      <c r="CN229" s="33"/>
      <c r="CO229" s="33"/>
      <c r="CP229" s="33"/>
      <c r="CQ229" s="33"/>
      <c r="CR229" s="33"/>
      <c r="CS229" s="33"/>
      <c r="CT229" s="33"/>
      <c r="CU229" s="33"/>
      <c r="CV229" s="33"/>
      <c r="CW229" s="33"/>
      <c r="CX229" s="33"/>
      <c r="CY229" s="33"/>
      <c r="CZ229" s="33"/>
      <c r="DA229" s="33"/>
      <c r="DB229" s="33"/>
      <c r="DC229" s="33"/>
      <c r="DD229" s="33"/>
      <c r="DE229" s="33"/>
      <c r="DF229" s="33"/>
      <c r="DG229" s="33"/>
      <c r="DH229" s="33"/>
      <c r="DI229" s="33"/>
      <c r="DJ229" s="33"/>
      <c r="DK229" s="33"/>
      <c r="DL229" s="33"/>
      <c r="DM229" s="33"/>
      <c r="DN229" s="33"/>
    </row>
    <row r="230" spans="1:118" x14ac:dyDescent="0.3">
      <c r="A230" s="69"/>
      <c r="B230" s="165"/>
      <c r="C230" s="170"/>
      <c r="D230" s="167"/>
      <c r="E230" s="69"/>
      <c r="F230" s="71"/>
      <c r="G230" s="69"/>
      <c r="H230" s="69"/>
      <c r="I230" s="69"/>
      <c r="J230" s="69"/>
      <c r="K230" s="168"/>
      <c r="L230" s="168"/>
      <c r="M230" s="75"/>
      <c r="N230" s="383"/>
      <c r="O230" s="171"/>
      <c r="P230" s="171"/>
      <c r="Q230" s="171"/>
      <c r="R230" s="172"/>
      <c r="S230" s="181"/>
      <c r="T230" s="168"/>
      <c r="U230" s="181"/>
      <c r="V230" s="181"/>
      <c r="W230" s="275"/>
      <c r="X230" s="181"/>
      <c r="Y230" s="181"/>
      <c r="Z230" s="181"/>
      <c r="AA230" s="275"/>
      <c r="AB230" s="181"/>
      <c r="AC230" s="181"/>
      <c r="AD230" s="72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  <c r="CH230" s="33"/>
      <c r="CI230" s="33"/>
      <c r="CJ230" s="33"/>
      <c r="CK230" s="33"/>
      <c r="CL230" s="33"/>
      <c r="CM230" s="33"/>
      <c r="CN230" s="33"/>
      <c r="CO230" s="33"/>
      <c r="CP230" s="33"/>
      <c r="CQ230" s="33"/>
      <c r="CR230" s="33"/>
      <c r="CS230" s="33"/>
      <c r="CT230" s="33"/>
      <c r="CU230" s="33"/>
      <c r="CV230" s="33"/>
      <c r="CW230" s="33"/>
      <c r="CX230" s="33"/>
      <c r="CY230" s="33"/>
      <c r="CZ230" s="33"/>
      <c r="DA230" s="33"/>
      <c r="DB230" s="33"/>
      <c r="DC230" s="33"/>
      <c r="DD230" s="33"/>
      <c r="DE230" s="33"/>
      <c r="DF230" s="33"/>
      <c r="DG230" s="33"/>
      <c r="DH230" s="33"/>
      <c r="DI230" s="33"/>
      <c r="DJ230" s="33"/>
      <c r="DK230" s="33"/>
      <c r="DL230" s="33"/>
      <c r="DM230" s="33"/>
      <c r="DN230" s="33"/>
    </row>
    <row r="231" spans="1:118" x14ac:dyDescent="0.3">
      <c r="A231" s="69"/>
      <c r="B231" s="165"/>
      <c r="C231" s="170"/>
      <c r="D231" s="167"/>
      <c r="E231" s="69"/>
      <c r="F231" s="71"/>
      <c r="G231" s="69"/>
      <c r="H231" s="69"/>
      <c r="I231" s="69"/>
      <c r="J231" s="69"/>
      <c r="K231" s="168"/>
      <c r="L231" s="168"/>
      <c r="M231" s="75"/>
      <c r="N231" s="383"/>
      <c r="O231" s="171"/>
      <c r="P231" s="171"/>
      <c r="Q231" s="171"/>
      <c r="R231" s="172"/>
      <c r="S231" s="181"/>
      <c r="T231" s="168"/>
      <c r="U231" s="181"/>
      <c r="V231" s="181"/>
      <c r="W231" s="275"/>
      <c r="X231" s="181"/>
      <c r="Y231" s="181"/>
      <c r="Z231" s="181"/>
      <c r="AA231" s="275"/>
      <c r="AB231" s="181"/>
      <c r="AC231" s="181"/>
      <c r="AD231" s="72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  <c r="CH231" s="33"/>
      <c r="CI231" s="33"/>
      <c r="CJ231" s="33"/>
      <c r="CK231" s="33"/>
      <c r="CL231" s="33"/>
      <c r="CM231" s="33"/>
      <c r="CN231" s="33"/>
      <c r="CO231" s="33"/>
      <c r="CP231" s="33"/>
      <c r="CQ231" s="33"/>
      <c r="CR231" s="33"/>
      <c r="CS231" s="33"/>
      <c r="CT231" s="33"/>
      <c r="CU231" s="33"/>
      <c r="CV231" s="33"/>
      <c r="CW231" s="33"/>
      <c r="CX231" s="33"/>
      <c r="CY231" s="33"/>
      <c r="CZ231" s="33"/>
      <c r="DA231" s="33"/>
      <c r="DB231" s="33"/>
      <c r="DC231" s="33"/>
      <c r="DD231" s="33"/>
      <c r="DE231" s="33"/>
      <c r="DF231" s="33"/>
      <c r="DG231" s="33"/>
      <c r="DH231" s="33"/>
      <c r="DI231" s="33"/>
      <c r="DJ231" s="33"/>
      <c r="DK231" s="33"/>
      <c r="DL231" s="33"/>
      <c r="DM231" s="33"/>
      <c r="DN231" s="33"/>
    </row>
    <row r="232" spans="1:118" x14ac:dyDescent="0.3">
      <c r="A232" s="69"/>
      <c r="B232" s="165"/>
      <c r="C232" s="166"/>
      <c r="D232" s="167"/>
      <c r="E232" s="69"/>
      <c r="F232" s="71"/>
      <c r="G232" s="69"/>
      <c r="H232" s="69"/>
      <c r="I232" s="69"/>
      <c r="J232" s="69"/>
      <c r="K232" s="168"/>
      <c r="L232" s="168"/>
      <c r="M232" s="75"/>
      <c r="N232" s="383"/>
      <c r="O232" s="171"/>
      <c r="P232" s="171"/>
      <c r="Q232" s="171"/>
      <c r="R232" s="172"/>
      <c r="S232" s="181"/>
      <c r="T232" s="168"/>
      <c r="U232" s="181"/>
      <c r="V232" s="181"/>
      <c r="W232" s="275"/>
      <c r="X232" s="181"/>
      <c r="Y232" s="181"/>
      <c r="Z232" s="181"/>
      <c r="AA232" s="275"/>
      <c r="AB232" s="181"/>
      <c r="AC232" s="181"/>
      <c r="AD232" s="72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  <c r="CH232" s="33"/>
      <c r="CI232" s="33"/>
      <c r="CJ232" s="33"/>
      <c r="CK232" s="33"/>
      <c r="CL232" s="33"/>
      <c r="CM232" s="33"/>
      <c r="CN232" s="33"/>
      <c r="CO232" s="33"/>
      <c r="CP232" s="33"/>
      <c r="CQ232" s="33"/>
      <c r="CR232" s="33"/>
      <c r="CS232" s="33"/>
      <c r="CT232" s="33"/>
      <c r="CU232" s="33"/>
      <c r="CV232" s="33"/>
      <c r="CW232" s="33"/>
      <c r="CX232" s="33"/>
      <c r="CY232" s="33"/>
      <c r="CZ232" s="33"/>
      <c r="DA232" s="33"/>
      <c r="DB232" s="33"/>
      <c r="DC232" s="33"/>
      <c r="DD232" s="33"/>
      <c r="DE232" s="33"/>
      <c r="DF232" s="33"/>
      <c r="DG232" s="33"/>
      <c r="DH232" s="33"/>
      <c r="DI232" s="33"/>
      <c r="DJ232" s="33"/>
      <c r="DK232" s="33"/>
      <c r="DL232" s="33"/>
      <c r="DM232" s="33"/>
      <c r="DN232" s="33"/>
    </row>
    <row r="233" spans="1:118" x14ac:dyDescent="0.3">
      <c r="A233" s="69"/>
      <c r="B233" s="165"/>
      <c r="C233" s="170"/>
      <c r="D233" s="167"/>
      <c r="E233" s="69"/>
      <c r="F233" s="71"/>
      <c r="G233" s="69"/>
      <c r="H233" s="69"/>
      <c r="I233" s="69"/>
      <c r="J233" s="69"/>
      <c r="K233" s="168"/>
      <c r="L233" s="168"/>
      <c r="M233" s="75"/>
      <c r="N233" s="383"/>
      <c r="O233" s="171"/>
      <c r="P233" s="171"/>
      <c r="Q233" s="171"/>
      <c r="R233" s="172"/>
      <c r="S233" s="181"/>
      <c r="T233" s="168"/>
      <c r="U233" s="181"/>
      <c r="V233" s="181"/>
      <c r="W233" s="275"/>
      <c r="X233" s="181"/>
      <c r="Y233" s="181"/>
      <c r="Z233" s="181"/>
      <c r="AA233" s="275"/>
      <c r="AB233" s="181"/>
      <c r="AC233" s="181"/>
      <c r="AD233" s="72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  <c r="CH233" s="33"/>
      <c r="CI233" s="33"/>
      <c r="CJ233" s="33"/>
      <c r="CK233" s="33"/>
      <c r="CL233" s="33"/>
      <c r="CM233" s="33"/>
      <c r="CN233" s="33"/>
      <c r="CO233" s="33"/>
      <c r="CP233" s="33"/>
      <c r="CQ233" s="33"/>
      <c r="CR233" s="33"/>
      <c r="CS233" s="33"/>
      <c r="CT233" s="33"/>
      <c r="CU233" s="33"/>
      <c r="CV233" s="33"/>
      <c r="CW233" s="33"/>
      <c r="CX233" s="33"/>
      <c r="CY233" s="33"/>
      <c r="CZ233" s="33"/>
      <c r="DA233" s="33"/>
      <c r="DB233" s="33"/>
      <c r="DC233" s="33"/>
      <c r="DD233" s="33"/>
      <c r="DE233" s="33"/>
      <c r="DF233" s="33"/>
      <c r="DG233" s="33"/>
      <c r="DH233" s="33"/>
      <c r="DI233" s="33"/>
      <c r="DJ233" s="33"/>
      <c r="DK233" s="33"/>
      <c r="DL233" s="33"/>
      <c r="DM233" s="33"/>
      <c r="DN233" s="33"/>
    </row>
    <row r="234" spans="1:118" s="140" customFormat="1" x14ac:dyDescent="0.3">
      <c r="A234" s="69"/>
      <c r="B234" s="165"/>
      <c r="C234" s="166"/>
      <c r="D234" s="167"/>
      <c r="E234" s="69"/>
      <c r="F234" s="71"/>
      <c r="G234" s="69"/>
      <c r="H234" s="69"/>
      <c r="I234" s="69"/>
      <c r="J234" s="69"/>
      <c r="K234" s="168"/>
      <c r="L234" s="168"/>
      <c r="M234" s="75"/>
      <c r="N234" s="383"/>
      <c r="O234" s="171"/>
      <c r="P234" s="171"/>
      <c r="Q234" s="171"/>
      <c r="R234" s="172"/>
      <c r="S234" s="181"/>
      <c r="T234" s="168"/>
      <c r="U234" s="181"/>
      <c r="V234" s="181"/>
      <c r="W234" s="275"/>
      <c r="X234" s="181"/>
      <c r="Y234" s="181"/>
      <c r="Z234" s="181"/>
      <c r="AA234" s="275"/>
      <c r="AB234" s="181"/>
      <c r="AC234" s="181"/>
      <c r="AD234" s="72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3"/>
      <c r="CH234" s="33"/>
      <c r="CI234" s="33"/>
      <c r="CJ234" s="33"/>
      <c r="CK234" s="33"/>
      <c r="CL234" s="33"/>
      <c r="CM234" s="33"/>
      <c r="CN234" s="33"/>
      <c r="CO234" s="33"/>
      <c r="CP234" s="33"/>
      <c r="CQ234" s="33"/>
      <c r="CR234" s="33"/>
      <c r="CS234" s="33"/>
      <c r="CT234" s="33"/>
      <c r="CU234" s="33"/>
      <c r="CV234" s="33"/>
      <c r="CW234" s="33"/>
      <c r="CX234" s="33"/>
      <c r="CY234" s="33"/>
      <c r="CZ234" s="33"/>
      <c r="DA234" s="33"/>
      <c r="DB234" s="33"/>
      <c r="DC234" s="33"/>
      <c r="DD234" s="33"/>
      <c r="DE234" s="33"/>
      <c r="DF234" s="33"/>
      <c r="DG234" s="33"/>
      <c r="DH234" s="33"/>
      <c r="DI234" s="33"/>
      <c r="DJ234" s="33"/>
      <c r="DK234" s="33"/>
      <c r="DL234" s="33"/>
      <c r="DM234" s="33"/>
      <c r="DN234" s="33"/>
    </row>
    <row r="235" spans="1:118" s="140" customFormat="1" x14ac:dyDescent="0.3">
      <c r="A235" s="69"/>
      <c r="B235" s="165"/>
      <c r="C235" s="170"/>
      <c r="D235" s="167"/>
      <c r="E235" s="69"/>
      <c r="F235" s="71"/>
      <c r="G235" s="69"/>
      <c r="H235" s="69"/>
      <c r="I235" s="69"/>
      <c r="J235" s="69"/>
      <c r="K235" s="168"/>
      <c r="L235" s="168"/>
      <c r="M235" s="75"/>
      <c r="N235" s="384"/>
      <c r="O235" s="154"/>
      <c r="P235" s="154"/>
      <c r="Q235" s="154"/>
      <c r="R235" s="169"/>
      <c r="S235" s="181"/>
      <c r="T235" s="168"/>
      <c r="U235" s="181"/>
      <c r="V235" s="181"/>
      <c r="W235" s="275"/>
      <c r="X235" s="181"/>
      <c r="Y235" s="181"/>
      <c r="Z235" s="181"/>
      <c r="AA235" s="275"/>
      <c r="AB235" s="181"/>
      <c r="AC235" s="181"/>
      <c r="AD235" s="72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3"/>
      <c r="CH235" s="33"/>
      <c r="CI235" s="33"/>
      <c r="CJ235" s="33"/>
      <c r="CK235" s="33"/>
      <c r="CL235" s="33"/>
      <c r="CM235" s="33"/>
      <c r="CN235" s="33"/>
      <c r="CO235" s="33"/>
      <c r="CP235" s="33"/>
      <c r="CQ235" s="33"/>
      <c r="CR235" s="33"/>
      <c r="CS235" s="33"/>
      <c r="CT235" s="33"/>
      <c r="CU235" s="33"/>
      <c r="CV235" s="33"/>
      <c r="CW235" s="33"/>
      <c r="CX235" s="33"/>
      <c r="CY235" s="33"/>
      <c r="CZ235" s="33"/>
      <c r="DA235" s="33"/>
      <c r="DB235" s="33"/>
      <c r="DC235" s="33"/>
      <c r="DD235" s="33"/>
      <c r="DE235" s="33"/>
      <c r="DF235" s="33"/>
      <c r="DG235" s="33"/>
      <c r="DH235" s="33"/>
      <c r="DI235" s="33"/>
      <c r="DJ235" s="33"/>
      <c r="DK235" s="33"/>
      <c r="DL235" s="33"/>
      <c r="DM235" s="33"/>
      <c r="DN235" s="33"/>
    </row>
    <row r="236" spans="1:118" s="140" customFormat="1" x14ac:dyDescent="0.3">
      <c r="A236" s="69"/>
      <c r="B236" s="165"/>
      <c r="C236" s="166"/>
      <c r="D236" s="167"/>
      <c r="E236" s="69"/>
      <c r="F236" s="71"/>
      <c r="G236" s="69"/>
      <c r="H236" s="69"/>
      <c r="I236" s="69"/>
      <c r="J236" s="69"/>
      <c r="K236" s="168"/>
      <c r="L236" s="168"/>
      <c r="M236" s="75"/>
      <c r="N236" s="384"/>
      <c r="O236" s="154"/>
      <c r="P236" s="154"/>
      <c r="Q236" s="154"/>
      <c r="R236" s="169"/>
      <c r="S236" s="181"/>
      <c r="T236" s="168"/>
      <c r="U236" s="181"/>
      <c r="V236" s="181"/>
      <c r="W236" s="275"/>
      <c r="X236" s="181"/>
      <c r="Y236" s="181"/>
      <c r="Z236" s="181"/>
      <c r="AA236" s="275"/>
      <c r="AB236" s="181"/>
      <c r="AC236" s="181"/>
      <c r="AD236" s="72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  <c r="CI236" s="33"/>
      <c r="CJ236" s="33"/>
      <c r="CK236" s="33"/>
      <c r="CL236" s="33"/>
      <c r="CM236" s="33"/>
      <c r="CN236" s="33"/>
      <c r="CO236" s="33"/>
      <c r="CP236" s="33"/>
      <c r="CQ236" s="33"/>
      <c r="CR236" s="33"/>
      <c r="CS236" s="33"/>
      <c r="CT236" s="33"/>
      <c r="CU236" s="33"/>
      <c r="CV236" s="33"/>
      <c r="CW236" s="33"/>
      <c r="CX236" s="33"/>
      <c r="CY236" s="33"/>
      <c r="CZ236" s="33"/>
      <c r="DA236" s="33"/>
      <c r="DB236" s="33"/>
      <c r="DC236" s="33"/>
      <c r="DD236" s="33"/>
      <c r="DE236" s="33"/>
      <c r="DF236" s="33"/>
      <c r="DG236" s="33"/>
      <c r="DH236" s="33"/>
      <c r="DI236" s="33"/>
      <c r="DJ236" s="33"/>
      <c r="DK236" s="33"/>
      <c r="DL236" s="33"/>
      <c r="DM236" s="33"/>
      <c r="DN236" s="33"/>
    </row>
    <row r="237" spans="1:118" x14ac:dyDescent="0.3">
      <c r="A237" s="69"/>
      <c r="B237" s="165"/>
      <c r="C237" s="170"/>
      <c r="D237" s="167"/>
      <c r="E237" s="69"/>
      <c r="F237" s="71"/>
      <c r="G237" s="69"/>
      <c r="H237" s="69"/>
      <c r="I237" s="69"/>
      <c r="J237" s="69"/>
      <c r="K237" s="168"/>
      <c r="L237" s="168"/>
      <c r="M237" s="75"/>
      <c r="N237" s="384"/>
      <c r="Q237" s="154"/>
      <c r="R237" s="169"/>
      <c r="S237" s="181"/>
      <c r="T237" s="168"/>
      <c r="U237" s="181"/>
      <c r="V237" s="181"/>
      <c r="W237" s="275"/>
      <c r="X237" s="181"/>
      <c r="Y237" s="181"/>
      <c r="Z237" s="181"/>
      <c r="AA237" s="275"/>
      <c r="AB237" s="181"/>
      <c r="AC237" s="181"/>
      <c r="AD237" s="72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  <c r="CB237" s="33"/>
      <c r="CC237" s="33"/>
      <c r="CD237" s="33"/>
      <c r="CE237" s="33"/>
      <c r="CF237" s="33"/>
      <c r="CG237" s="33"/>
      <c r="CH237" s="33"/>
      <c r="CI237" s="33"/>
      <c r="CJ237" s="33"/>
      <c r="CK237" s="33"/>
      <c r="CL237" s="33"/>
      <c r="CM237" s="33"/>
      <c r="CN237" s="33"/>
      <c r="CO237" s="33"/>
      <c r="CP237" s="33"/>
      <c r="CQ237" s="33"/>
      <c r="CR237" s="33"/>
      <c r="CS237" s="33"/>
      <c r="CT237" s="33"/>
      <c r="CU237" s="33"/>
      <c r="CV237" s="33"/>
      <c r="CW237" s="33"/>
      <c r="CX237" s="33"/>
      <c r="CY237" s="33"/>
      <c r="CZ237" s="33"/>
      <c r="DA237" s="33"/>
      <c r="DB237" s="33"/>
      <c r="DC237" s="33"/>
      <c r="DD237" s="33"/>
      <c r="DE237" s="33"/>
      <c r="DF237" s="33"/>
      <c r="DG237" s="33"/>
      <c r="DH237" s="33"/>
      <c r="DI237" s="33"/>
      <c r="DJ237" s="33"/>
      <c r="DK237" s="33"/>
      <c r="DL237" s="33"/>
      <c r="DM237" s="33"/>
      <c r="DN237" s="33"/>
    </row>
    <row r="238" spans="1:118" x14ac:dyDescent="0.3">
      <c r="A238" s="69"/>
      <c r="B238" s="165"/>
      <c r="C238" s="170"/>
      <c r="D238" s="167"/>
      <c r="E238" s="69"/>
      <c r="F238" s="71"/>
      <c r="G238" s="69"/>
      <c r="H238" s="69"/>
      <c r="I238" s="69"/>
      <c r="J238" s="69"/>
      <c r="K238" s="168"/>
      <c r="L238" s="168"/>
      <c r="M238" s="75"/>
      <c r="N238" s="383"/>
      <c r="O238" s="171"/>
      <c r="P238" s="171"/>
      <c r="Q238" s="171"/>
      <c r="R238" s="172"/>
      <c r="S238" s="181"/>
      <c r="T238" s="168"/>
      <c r="U238" s="181"/>
      <c r="V238" s="181"/>
      <c r="W238" s="275"/>
      <c r="X238" s="181"/>
      <c r="Y238" s="181"/>
      <c r="Z238" s="181"/>
      <c r="AA238" s="275"/>
      <c r="AB238" s="181"/>
      <c r="AC238" s="181"/>
      <c r="AD238" s="72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  <c r="CB238" s="33"/>
      <c r="CC238" s="33"/>
      <c r="CD238" s="33"/>
      <c r="CE238" s="33"/>
      <c r="CF238" s="33"/>
      <c r="CG238" s="33"/>
      <c r="CH238" s="33"/>
      <c r="CI238" s="33"/>
      <c r="CJ238" s="33"/>
      <c r="CK238" s="33"/>
      <c r="CL238" s="33"/>
      <c r="CM238" s="33"/>
      <c r="CN238" s="33"/>
      <c r="CO238" s="33"/>
      <c r="CP238" s="33"/>
      <c r="CQ238" s="33"/>
      <c r="CR238" s="33"/>
      <c r="CS238" s="33"/>
      <c r="CT238" s="33"/>
      <c r="CU238" s="33"/>
      <c r="CV238" s="33"/>
      <c r="CW238" s="33"/>
      <c r="CX238" s="33"/>
      <c r="CY238" s="33"/>
      <c r="CZ238" s="33"/>
      <c r="DA238" s="33"/>
      <c r="DB238" s="33"/>
      <c r="DC238" s="33"/>
      <c r="DD238" s="33"/>
      <c r="DE238" s="33"/>
      <c r="DF238" s="33"/>
      <c r="DG238" s="33"/>
      <c r="DH238" s="33"/>
      <c r="DI238" s="33"/>
      <c r="DJ238" s="33"/>
      <c r="DK238" s="33"/>
      <c r="DL238" s="33"/>
      <c r="DM238" s="33"/>
      <c r="DN238" s="33"/>
    </row>
    <row r="239" spans="1:118" x14ac:dyDescent="0.3">
      <c r="A239" s="69"/>
      <c r="B239" s="165"/>
      <c r="C239" s="170"/>
      <c r="D239" s="167"/>
      <c r="E239" s="69"/>
      <c r="F239" s="71"/>
      <c r="G239" s="69"/>
      <c r="H239" s="69"/>
      <c r="I239" s="69"/>
      <c r="J239" s="69"/>
      <c r="K239" s="168"/>
      <c r="L239" s="168"/>
      <c r="M239" s="75"/>
      <c r="N239" s="384"/>
      <c r="O239" s="171"/>
      <c r="P239" s="171"/>
      <c r="Q239" s="171"/>
      <c r="R239" s="172"/>
      <c r="S239" s="181"/>
      <c r="T239" s="168"/>
      <c r="U239" s="181"/>
      <c r="V239" s="181"/>
      <c r="W239" s="275"/>
      <c r="X239" s="181"/>
      <c r="Y239" s="181"/>
      <c r="Z239" s="181"/>
      <c r="AA239" s="275"/>
      <c r="AB239" s="181"/>
      <c r="AC239" s="181"/>
      <c r="AD239" s="72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  <c r="CB239" s="33"/>
      <c r="CC239" s="33"/>
      <c r="CD239" s="33"/>
      <c r="CE239" s="33"/>
      <c r="CF239" s="33"/>
      <c r="CG239" s="33"/>
      <c r="CH239" s="33"/>
      <c r="CI239" s="33"/>
      <c r="CJ239" s="33"/>
      <c r="CK239" s="33"/>
      <c r="CL239" s="33"/>
      <c r="CM239" s="33"/>
      <c r="CN239" s="33"/>
      <c r="CO239" s="33"/>
      <c r="CP239" s="33"/>
      <c r="CQ239" s="33"/>
      <c r="CR239" s="33"/>
      <c r="CS239" s="33"/>
      <c r="CT239" s="33"/>
      <c r="CU239" s="33"/>
      <c r="CV239" s="33"/>
      <c r="CW239" s="33"/>
      <c r="CX239" s="33"/>
      <c r="CY239" s="33"/>
      <c r="CZ239" s="33"/>
      <c r="DA239" s="33"/>
      <c r="DB239" s="33"/>
      <c r="DC239" s="33"/>
      <c r="DD239" s="33"/>
      <c r="DE239" s="33"/>
      <c r="DF239" s="33"/>
      <c r="DG239" s="33"/>
      <c r="DH239" s="33"/>
      <c r="DI239" s="33"/>
      <c r="DJ239" s="33"/>
      <c r="DK239" s="33"/>
      <c r="DL239" s="33"/>
      <c r="DM239" s="33"/>
      <c r="DN239" s="33"/>
    </row>
    <row r="240" spans="1:118" x14ac:dyDescent="0.3">
      <c r="A240" s="69"/>
      <c r="B240" s="165"/>
      <c r="C240" s="170"/>
      <c r="D240" s="167"/>
      <c r="E240" s="69"/>
      <c r="F240" s="71"/>
      <c r="G240" s="69"/>
      <c r="H240" s="69"/>
      <c r="I240" s="69"/>
      <c r="J240" s="69"/>
      <c r="K240" s="168"/>
      <c r="L240" s="168"/>
      <c r="M240" s="75"/>
      <c r="N240" s="384"/>
      <c r="O240" s="171"/>
      <c r="P240" s="171"/>
      <c r="Q240" s="171"/>
      <c r="R240" s="172"/>
      <c r="S240" s="181"/>
      <c r="T240" s="168"/>
      <c r="U240" s="181"/>
      <c r="V240" s="181"/>
      <c r="W240" s="275"/>
      <c r="X240" s="181"/>
      <c r="Y240" s="181"/>
      <c r="Z240" s="181"/>
      <c r="AA240" s="275"/>
      <c r="AB240" s="181"/>
      <c r="AC240" s="181"/>
      <c r="AD240" s="72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  <c r="CB240" s="33"/>
      <c r="CC240" s="33"/>
      <c r="CD240" s="33"/>
      <c r="CE240" s="33"/>
      <c r="CF240" s="33"/>
      <c r="CG240" s="33"/>
      <c r="CH240" s="33"/>
      <c r="CI240" s="33"/>
      <c r="CJ240" s="33"/>
      <c r="CK240" s="33"/>
      <c r="CL240" s="33"/>
      <c r="CM240" s="33"/>
      <c r="CN240" s="33"/>
      <c r="CO240" s="33"/>
      <c r="CP240" s="33"/>
      <c r="CQ240" s="33"/>
      <c r="CR240" s="33"/>
      <c r="CS240" s="33"/>
      <c r="CT240" s="33"/>
      <c r="CU240" s="33"/>
      <c r="CV240" s="33"/>
      <c r="CW240" s="33"/>
      <c r="CX240" s="33"/>
      <c r="CY240" s="33"/>
      <c r="CZ240" s="33"/>
      <c r="DA240" s="33"/>
      <c r="DB240" s="33"/>
      <c r="DC240" s="33"/>
      <c r="DD240" s="33"/>
      <c r="DE240" s="33"/>
      <c r="DF240" s="33"/>
      <c r="DG240" s="33"/>
      <c r="DH240" s="33"/>
      <c r="DI240" s="33"/>
      <c r="DJ240" s="33"/>
      <c r="DK240" s="33"/>
      <c r="DL240" s="33"/>
      <c r="DM240" s="33"/>
      <c r="DN240" s="33"/>
    </row>
    <row r="241" spans="1:118" x14ac:dyDescent="0.3">
      <c r="A241" s="69"/>
      <c r="B241" s="165"/>
      <c r="C241" s="170"/>
      <c r="D241" s="167"/>
      <c r="E241" s="69"/>
      <c r="F241" s="71"/>
      <c r="G241" s="69"/>
      <c r="H241" s="69"/>
      <c r="I241" s="69"/>
      <c r="J241" s="69"/>
      <c r="K241" s="168"/>
      <c r="L241" s="168"/>
      <c r="M241" s="75"/>
      <c r="N241" s="383"/>
      <c r="O241" s="171"/>
      <c r="P241" s="171"/>
      <c r="Q241" s="171"/>
      <c r="R241" s="172"/>
      <c r="S241" s="181"/>
      <c r="T241" s="168"/>
      <c r="U241" s="181"/>
      <c r="V241" s="181"/>
      <c r="W241" s="275"/>
      <c r="X241" s="181"/>
      <c r="Y241" s="181"/>
      <c r="Z241" s="181"/>
      <c r="AA241" s="275"/>
      <c r="AB241" s="181"/>
      <c r="AC241" s="181"/>
      <c r="AD241" s="72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  <c r="CB241" s="33"/>
      <c r="CC241" s="33"/>
      <c r="CD241" s="33"/>
      <c r="CE241" s="33"/>
      <c r="CF241" s="33"/>
      <c r="CG241" s="33"/>
      <c r="CH241" s="33"/>
      <c r="CI241" s="33"/>
      <c r="CJ241" s="33"/>
      <c r="CK241" s="33"/>
      <c r="CL241" s="33"/>
      <c r="CM241" s="33"/>
      <c r="CN241" s="33"/>
      <c r="CO241" s="33"/>
      <c r="CP241" s="33"/>
      <c r="CQ241" s="33"/>
      <c r="CR241" s="33"/>
      <c r="CS241" s="33"/>
      <c r="CT241" s="33"/>
      <c r="CU241" s="33"/>
      <c r="CV241" s="33"/>
      <c r="CW241" s="33"/>
      <c r="CX241" s="33"/>
      <c r="CY241" s="33"/>
      <c r="CZ241" s="33"/>
      <c r="DA241" s="33"/>
      <c r="DB241" s="33"/>
      <c r="DC241" s="33"/>
      <c r="DD241" s="33"/>
      <c r="DE241" s="33"/>
      <c r="DF241" s="33"/>
      <c r="DG241" s="33"/>
      <c r="DH241" s="33"/>
      <c r="DI241" s="33"/>
      <c r="DJ241" s="33"/>
      <c r="DK241" s="33"/>
      <c r="DL241" s="33"/>
      <c r="DM241" s="33"/>
      <c r="DN241" s="33"/>
    </row>
    <row r="242" spans="1:118" x14ac:dyDescent="0.3">
      <c r="A242" s="69"/>
      <c r="B242" s="70"/>
      <c r="C242" s="220"/>
      <c r="D242" s="69"/>
      <c r="E242" s="179"/>
      <c r="F242" s="71"/>
      <c r="G242" s="69"/>
      <c r="H242" s="69"/>
      <c r="I242" s="69"/>
      <c r="J242" s="69"/>
      <c r="K242" s="168"/>
      <c r="L242" s="168"/>
      <c r="M242" s="75"/>
      <c r="N242" s="383"/>
      <c r="O242" s="69"/>
      <c r="P242" s="69"/>
      <c r="Q242" s="181"/>
      <c r="R242" s="70"/>
      <c r="S242" s="181"/>
      <c r="T242" s="168"/>
      <c r="U242" s="181"/>
      <c r="V242" s="181"/>
      <c r="W242" s="275"/>
      <c r="X242" s="181"/>
      <c r="Y242" s="181"/>
      <c r="Z242" s="181"/>
      <c r="AA242" s="275"/>
      <c r="AB242" s="181"/>
      <c r="AC242" s="181"/>
      <c r="AD242" s="72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  <c r="CB242" s="33"/>
      <c r="CC242" s="33"/>
      <c r="CD242" s="33"/>
      <c r="CE242" s="33"/>
      <c r="CF242" s="33"/>
      <c r="CG242" s="33"/>
      <c r="CH242" s="33"/>
      <c r="CI242" s="33"/>
      <c r="CJ242" s="33"/>
      <c r="CK242" s="33"/>
      <c r="CL242" s="33"/>
      <c r="CM242" s="33"/>
      <c r="CN242" s="33"/>
      <c r="CO242" s="33"/>
      <c r="CP242" s="33"/>
      <c r="CQ242" s="33"/>
      <c r="CR242" s="33"/>
      <c r="CS242" s="33"/>
      <c r="CT242" s="33"/>
      <c r="CU242" s="33"/>
      <c r="CV242" s="33"/>
      <c r="CW242" s="33"/>
      <c r="CX242" s="33"/>
      <c r="CY242" s="33"/>
      <c r="CZ242" s="33"/>
      <c r="DA242" s="33"/>
      <c r="DB242" s="33"/>
      <c r="DC242" s="33"/>
      <c r="DD242" s="33"/>
      <c r="DE242" s="33"/>
      <c r="DF242" s="33"/>
      <c r="DG242" s="33"/>
      <c r="DH242" s="33"/>
      <c r="DI242" s="33"/>
      <c r="DJ242" s="33"/>
      <c r="DK242" s="33"/>
      <c r="DL242" s="33"/>
      <c r="DM242" s="33"/>
      <c r="DN242" s="33"/>
    </row>
    <row r="243" spans="1:118" x14ac:dyDescent="0.3">
      <c r="A243" s="167"/>
      <c r="B243" s="165"/>
      <c r="C243" s="166"/>
      <c r="D243" s="167"/>
      <c r="E243" s="167"/>
      <c r="F243" s="223"/>
      <c r="G243" s="167"/>
      <c r="H243" s="167"/>
      <c r="I243" s="167"/>
      <c r="J243" s="173"/>
      <c r="K243" s="168"/>
      <c r="L243" s="168"/>
      <c r="M243" s="75"/>
      <c r="N243" s="383"/>
      <c r="O243" s="186"/>
      <c r="P243" s="186"/>
      <c r="Q243" s="186"/>
      <c r="R243" s="224"/>
      <c r="S243" s="181"/>
      <c r="T243" s="168"/>
      <c r="U243" s="181"/>
      <c r="V243" s="181"/>
      <c r="W243" s="275"/>
      <c r="X243" s="181"/>
      <c r="Y243" s="181"/>
      <c r="Z243" s="181"/>
      <c r="AA243" s="275"/>
      <c r="AB243" s="181"/>
      <c r="AC243" s="181"/>
      <c r="AD243" s="72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  <c r="CB243" s="33"/>
      <c r="CC243" s="33"/>
      <c r="CD243" s="33"/>
      <c r="CE243" s="33"/>
      <c r="CF243" s="33"/>
      <c r="CG243" s="33"/>
      <c r="CH243" s="33"/>
      <c r="CI243" s="33"/>
      <c r="CJ243" s="33"/>
      <c r="CK243" s="33"/>
      <c r="CL243" s="33"/>
      <c r="CM243" s="33"/>
      <c r="CN243" s="33"/>
      <c r="CO243" s="33"/>
      <c r="CP243" s="33"/>
      <c r="CQ243" s="33"/>
      <c r="CR243" s="33"/>
      <c r="CS243" s="33"/>
      <c r="CT243" s="33"/>
      <c r="CU243" s="33"/>
      <c r="CV243" s="33"/>
      <c r="CW243" s="33"/>
      <c r="CX243" s="33"/>
      <c r="CY243" s="33"/>
      <c r="CZ243" s="33"/>
      <c r="DA243" s="33"/>
      <c r="DB243" s="33"/>
      <c r="DC243" s="33"/>
      <c r="DD243" s="33"/>
      <c r="DE243" s="33"/>
      <c r="DF243" s="33"/>
      <c r="DG243" s="33"/>
      <c r="DH243" s="33"/>
      <c r="DI243" s="33"/>
      <c r="DJ243" s="33"/>
      <c r="DK243" s="33"/>
      <c r="DL243" s="33"/>
      <c r="DM243" s="33"/>
      <c r="DN243" s="33"/>
    </row>
    <row r="244" spans="1:118" x14ac:dyDescent="0.3">
      <c r="A244" s="167"/>
      <c r="B244" s="165"/>
      <c r="C244" s="166"/>
      <c r="D244" s="167"/>
      <c r="E244" s="167"/>
      <c r="F244" s="223"/>
      <c r="G244" s="167"/>
      <c r="H244" s="167"/>
      <c r="I244" s="167"/>
      <c r="J244" s="167"/>
      <c r="K244" s="168"/>
      <c r="L244" s="168"/>
      <c r="M244" s="75"/>
      <c r="N244" s="384"/>
      <c r="O244" s="204"/>
      <c r="P244" s="204"/>
      <c r="Q244" s="204"/>
      <c r="R244" s="205"/>
      <c r="S244" s="181"/>
      <c r="T244" s="168"/>
      <c r="U244" s="181"/>
      <c r="V244" s="181"/>
      <c r="W244" s="275"/>
      <c r="X244" s="181"/>
      <c r="Y244" s="181"/>
      <c r="Z244" s="181"/>
      <c r="AA244" s="275"/>
      <c r="AB244" s="181"/>
      <c r="AC244" s="181"/>
      <c r="AD244" s="72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  <c r="CB244" s="33"/>
      <c r="CC244" s="33"/>
      <c r="CD244" s="33"/>
      <c r="CE244" s="33"/>
      <c r="CF244" s="33"/>
      <c r="CG244" s="33"/>
      <c r="CH244" s="33"/>
      <c r="CI244" s="33"/>
      <c r="CJ244" s="33"/>
      <c r="CK244" s="33"/>
      <c r="CL244" s="33"/>
      <c r="CM244" s="33"/>
      <c r="CN244" s="33"/>
      <c r="CO244" s="33"/>
      <c r="CP244" s="33"/>
      <c r="CQ244" s="33"/>
      <c r="CR244" s="33"/>
      <c r="CS244" s="33"/>
      <c r="CT244" s="33"/>
      <c r="CU244" s="33"/>
      <c r="CV244" s="33"/>
      <c r="CW244" s="33"/>
      <c r="CX244" s="33"/>
      <c r="CY244" s="33"/>
      <c r="CZ244" s="33"/>
      <c r="DA244" s="33"/>
      <c r="DB244" s="33"/>
      <c r="DC244" s="33"/>
      <c r="DD244" s="33"/>
      <c r="DE244" s="33"/>
      <c r="DF244" s="33"/>
      <c r="DG244" s="33"/>
      <c r="DH244" s="33"/>
      <c r="DI244" s="33"/>
      <c r="DJ244" s="33"/>
      <c r="DK244" s="33"/>
      <c r="DL244" s="33"/>
      <c r="DM244" s="33"/>
      <c r="DN244" s="33"/>
    </row>
    <row r="245" spans="1:118" x14ac:dyDescent="0.3">
      <c r="A245" s="167"/>
      <c r="B245" s="165"/>
      <c r="C245" s="166"/>
      <c r="D245" s="167"/>
      <c r="E245" s="167"/>
      <c r="F245" s="223"/>
      <c r="G245" s="167"/>
      <c r="H245" s="167"/>
      <c r="I245" s="167"/>
      <c r="J245" s="167"/>
      <c r="K245" s="168"/>
      <c r="L245" s="168"/>
      <c r="M245" s="75"/>
      <c r="N245" s="384"/>
      <c r="O245" s="187"/>
      <c r="P245" s="187"/>
      <c r="Q245" s="187"/>
      <c r="R245" s="188"/>
      <c r="S245" s="181"/>
      <c r="T245" s="168"/>
      <c r="U245" s="181"/>
      <c r="V245" s="181"/>
      <c r="W245" s="275"/>
      <c r="X245" s="181"/>
      <c r="Y245" s="181"/>
      <c r="Z245" s="181"/>
      <c r="AA245" s="275"/>
      <c r="AB245" s="181"/>
      <c r="AC245" s="181"/>
      <c r="AD245" s="72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  <c r="CB245" s="33"/>
      <c r="CC245" s="33"/>
      <c r="CD245" s="33"/>
      <c r="CE245" s="33"/>
      <c r="CF245" s="33"/>
      <c r="CG245" s="33"/>
      <c r="CH245" s="33"/>
      <c r="CI245" s="33"/>
      <c r="CJ245" s="33"/>
      <c r="CK245" s="33"/>
      <c r="CL245" s="33"/>
      <c r="CM245" s="33"/>
      <c r="CN245" s="33"/>
      <c r="CO245" s="33"/>
      <c r="CP245" s="33"/>
      <c r="CQ245" s="33"/>
      <c r="CR245" s="33"/>
      <c r="CS245" s="33"/>
      <c r="CT245" s="33"/>
      <c r="CU245" s="33"/>
      <c r="CV245" s="33"/>
      <c r="CW245" s="33"/>
      <c r="CX245" s="33"/>
      <c r="CY245" s="33"/>
      <c r="CZ245" s="33"/>
      <c r="DA245" s="33"/>
      <c r="DB245" s="33"/>
      <c r="DC245" s="33"/>
      <c r="DD245" s="33"/>
      <c r="DE245" s="33"/>
      <c r="DF245" s="33"/>
      <c r="DG245" s="33"/>
      <c r="DH245" s="33"/>
      <c r="DI245" s="33"/>
      <c r="DJ245" s="33"/>
      <c r="DK245" s="33"/>
      <c r="DL245" s="33"/>
      <c r="DM245" s="33"/>
      <c r="DN245" s="33"/>
    </row>
    <row r="246" spans="1:118" x14ac:dyDescent="0.3">
      <c r="A246" s="167"/>
      <c r="B246" s="165"/>
      <c r="C246" s="166"/>
      <c r="D246" s="167"/>
      <c r="E246" s="167"/>
      <c r="F246" s="223"/>
      <c r="G246" s="167"/>
      <c r="H246" s="167"/>
      <c r="I246" s="167"/>
      <c r="J246" s="167"/>
      <c r="K246" s="168"/>
      <c r="L246" s="168"/>
      <c r="M246" s="75"/>
      <c r="N246" s="383"/>
      <c r="O246" s="186"/>
      <c r="P246" s="186"/>
      <c r="Q246" s="186"/>
      <c r="R246" s="224"/>
      <c r="S246" s="181"/>
      <c r="T246" s="168"/>
      <c r="U246" s="181"/>
      <c r="V246" s="181"/>
      <c r="W246" s="275"/>
      <c r="X246" s="181"/>
      <c r="Y246" s="181"/>
      <c r="Z246" s="181"/>
      <c r="AA246" s="275"/>
      <c r="AB246" s="181"/>
      <c r="AC246" s="181"/>
      <c r="AD246" s="72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  <c r="CB246" s="33"/>
      <c r="CC246" s="33"/>
      <c r="CD246" s="33"/>
      <c r="CE246" s="33"/>
      <c r="CF246" s="33"/>
      <c r="CG246" s="33"/>
      <c r="CH246" s="33"/>
      <c r="CI246" s="33"/>
      <c r="CJ246" s="33"/>
      <c r="CK246" s="33"/>
      <c r="CL246" s="33"/>
      <c r="CM246" s="33"/>
      <c r="CN246" s="33"/>
      <c r="CO246" s="33"/>
      <c r="CP246" s="33"/>
      <c r="CQ246" s="33"/>
      <c r="CR246" s="33"/>
      <c r="CS246" s="33"/>
      <c r="CT246" s="33"/>
      <c r="CU246" s="33"/>
      <c r="CV246" s="33"/>
      <c r="CW246" s="33"/>
      <c r="CX246" s="33"/>
      <c r="CY246" s="33"/>
      <c r="CZ246" s="33"/>
      <c r="DA246" s="33"/>
      <c r="DB246" s="33"/>
      <c r="DC246" s="33"/>
      <c r="DD246" s="33"/>
      <c r="DE246" s="33"/>
      <c r="DF246" s="33"/>
      <c r="DG246" s="33"/>
      <c r="DH246" s="33"/>
      <c r="DI246" s="33"/>
      <c r="DJ246" s="33"/>
      <c r="DK246" s="33"/>
      <c r="DL246" s="33"/>
      <c r="DM246" s="33"/>
      <c r="DN246" s="33"/>
    </row>
    <row r="247" spans="1:118" x14ac:dyDescent="0.3">
      <c r="A247" s="167"/>
      <c r="B247" s="165"/>
      <c r="C247" s="166"/>
      <c r="D247" s="167"/>
      <c r="E247" s="167"/>
      <c r="F247" s="223"/>
      <c r="G247" s="167"/>
      <c r="H247" s="167"/>
      <c r="I247" s="167"/>
      <c r="J247" s="167"/>
      <c r="K247" s="168"/>
      <c r="L247" s="168"/>
      <c r="M247" s="75"/>
      <c r="N247" s="384"/>
      <c r="O247" s="204"/>
      <c r="P247" s="204"/>
      <c r="Q247" s="204"/>
      <c r="R247" s="205"/>
      <c r="S247" s="181"/>
      <c r="T247" s="168"/>
      <c r="U247" s="181"/>
      <c r="V247" s="181"/>
      <c r="W247" s="275"/>
      <c r="X247" s="181"/>
      <c r="Y247" s="181"/>
      <c r="Z247" s="181"/>
      <c r="AA247" s="275"/>
      <c r="AB247" s="181"/>
      <c r="AC247" s="181"/>
      <c r="AD247" s="72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  <c r="CB247" s="33"/>
      <c r="CC247" s="33"/>
      <c r="CD247" s="33"/>
      <c r="CE247" s="33"/>
      <c r="CF247" s="33"/>
      <c r="CG247" s="33"/>
      <c r="CH247" s="33"/>
      <c r="CI247" s="33"/>
      <c r="CJ247" s="33"/>
      <c r="CK247" s="33"/>
      <c r="CL247" s="33"/>
      <c r="CM247" s="33"/>
      <c r="CN247" s="33"/>
      <c r="CO247" s="33"/>
      <c r="CP247" s="33"/>
      <c r="CQ247" s="33"/>
      <c r="CR247" s="33"/>
      <c r="CS247" s="33"/>
      <c r="CT247" s="33"/>
      <c r="CU247" s="33"/>
      <c r="CV247" s="33"/>
      <c r="CW247" s="33"/>
      <c r="CX247" s="33"/>
      <c r="CY247" s="33"/>
      <c r="CZ247" s="33"/>
      <c r="DA247" s="33"/>
      <c r="DB247" s="33"/>
      <c r="DC247" s="33"/>
      <c r="DD247" s="33"/>
      <c r="DE247" s="33"/>
      <c r="DF247" s="33"/>
      <c r="DG247" s="33"/>
      <c r="DH247" s="33"/>
      <c r="DI247" s="33"/>
      <c r="DJ247" s="33"/>
      <c r="DK247" s="33"/>
      <c r="DL247" s="33"/>
      <c r="DM247" s="33"/>
      <c r="DN247" s="33"/>
    </row>
    <row r="248" spans="1:118" x14ac:dyDescent="0.3">
      <c r="A248" s="167"/>
      <c r="B248" s="165"/>
      <c r="C248" s="166"/>
      <c r="D248" s="167"/>
      <c r="E248" s="167"/>
      <c r="F248" s="223"/>
      <c r="G248" s="167"/>
      <c r="H248" s="167"/>
      <c r="I248" s="167"/>
      <c r="J248" s="167"/>
      <c r="K248" s="168"/>
      <c r="L248" s="168"/>
      <c r="M248" s="75"/>
      <c r="N248" s="383"/>
      <c r="O248" s="186"/>
      <c r="P248" s="186"/>
      <c r="Q248" s="186"/>
      <c r="R248" s="224"/>
      <c r="S248" s="181"/>
      <c r="T248" s="168"/>
      <c r="U248" s="181"/>
      <c r="V248" s="181"/>
      <c r="W248" s="275"/>
      <c r="X248" s="181"/>
      <c r="Y248" s="181"/>
      <c r="Z248" s="181"/>
      <c r="AA248" s="275"/>
      <c r="AB248" s="181"/>
      <c r="AC248" s="181"/>
      <c r="AD248" s="72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  <c r="CB248" s="33"/>
      <c r="CC248" s="33"/>
      <c r="CD248" s="33"/>
      <c r="CE248" s="33"/>
      <c r="CF248" s="33"/>
      <c r="CG248" s="33"/>
      <c r="CH248" s="33"/>
      <c r="CI248" s="33"/>
      <c r="CJ248" s="33"/>
      <c r="CK248" s="33"/>
      <c r="CL248" s="33"/>
      <c r="CM248" s="33"/>
      <c r="CN248" s="33"/>
      <c r="CO248" s="33"/>
      <c r="CP248" s="33"/>
      <c r="CQ248" s="33"/>
      <c r="CR248" s="33"/>
      <c r="CS248" s="33"/>
      <c r="CT248" s="33"/>
      <c r="CU248" s="33"/>
      <c r="CV248" s="33"/>
      <c r="CW248" s="33"/>
      <c r="CX248" s="33"/>
      <c r="CY248" s="33"/>
      <c r="CZ248" s="33"/>
      <c r="DA248" s="33"/>
      <c r="DB248" s="33"/>
      <c r="DC248" s="33"/>
      <c r="DD248" s="33"/>
      <c r="DE248" s="33"/>
      <c r="DF248" s="33"/>
      <c r="DG248" s="33"/>
      <c r="DH248" s="33"/>
      <c r="DI248" s="33"/>
      <c r="DJ248" s="33"/>
      <c r="DK248" s="33"/>
      <c r="DL248" s="33"/>
      <c r="DM248" s="33"/>
      <c r="DN248" s="33"/>
    </row>
    <row r="249" spans="1:118" s="98" customFormat="1" x14ac:dyDescent="0.3">
      <c r="A249" s="206"/>
      <c r="B249" s="225"/>
      <c r="C249" s="226"/>
      <c r="D249" s="206"/>
      <c r="E249" s="206"/>
      <c r="F249" s="227"/>
      <c r="G249" s="206"/>
      <c r="H249" s="206"/>
      <c r="I249" s="206"/>
      <c r="J249" s="206"/>
      <c r="K249" s="168"/>
      <c r="L249" s="168"/>
      <c r="M249" s="75"/>
      <c r="N249" s="385"/>
      <c r="O249" s="177"/>
      <c r="P249" s="177"/>
      <c r="Q249" s="177"/>
      <c r="R249" s="197"/>
      <c r="S249" s="181"/>
      <c r="T249" s="168"/>
      <c r="U249" s="181"/>
      <c r="V249" s="181"/>
      <c r="W249" s="275"/>
      <c r="X249" s="181"/>
      <c r="Y249" s="181"/>
      <c r="Z249" s="181"/>
      <c r="AA249" s="275"/>
      <c r="AB249" s="181"/>
      <c r="AC249" s="181"/>
      <c r="AD249" s="72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3"/>
      <c r="CH249" s="33"/>
      <c r="CI249" s="33"/>
      <c r="CJ249" s="33"/>
      <c r="CK249" s="33"/>
      <c r="CL249" s="33"/>
      <c r="CM249" s="33"/>
      <c r="CN249" s="33"/>
      <c r="CO249" s="33"/>
      <c r="CP249" s="33"/>
      <c r="CQ249" s="33"/>
      <c r="CR249" s="33"/>
      <c r="CS249" s="33"/>
      <c r="CT249" s="33"/>
      <c r="CU249" s="33"/>
      <c r="CV249" s="33"/>
      <c r="CW249" s="33"/>
      <c r="CX249" s="33"/>
      <c r="CY249" s="33"/>
      <c r="CZ249" s="33"/>
      <c r="DA249" s="33"/>
      <c r="DB249" s="33"/>
      <c r="DC249" s="33"/>
      <c r="DD249" s="33"/>
      <c r="DE249" s="33"/>
      <c r="DF249" s="33"/>
      <c r="DG249" s="33"/>
      <c r="DH249" s="33"/>
      <c r="DI249" s="33"/>
      <c r="DJ249" s="33"/>
      <c r="DK249" s="33"/>
      <c r="DL249" s="33"/>
      <c r="DM249" s="33"/>
      <c r="DN249" s="33"/>
    </row>
    <row r="250" spans="1:118" x14ac:dyDescent="0.3">
      <c r="A250" s="167"/>
      <c r="B250" s="165"/>
      <c r="C250" s="166"/>
      <c r="D250" s="167"/>
      <c r="E250" s="167"/>
      <c r="F250" s="223"/>
      <c r="G250" s="167"/>
      <c r="H250" s="167"/>
      <c r="I250" s="167"/>
      <c r="J250" s="167"/>
      <c r="K250" s="168"/>
      <c r="L250" s="168"/>
      <c r="M250" s="75"/>
      <c r="N250" s="384"/>
      <c r="O250" s="187"/>
      <c r="P250" s="187"/>
      <c r="Q250" s="187"/>
      <c r="R250" s="188"/>
      <c r="S250" s="181"/>
      <c r="T250" s="168"/>
      <c r="U250" s="181"/>
      <c r="V250" s="181"/>
      <c r="W250" s="275"/>
      <c r="X250" s="181"/>
      <c r="Y250" s="181"/>
      <c r="Z250" s="181"/>
      <c r="AA250" s="275"/>
      <c r="AB250" s="181"/>
      <c r="AC250" s="181"/>
      <c r="AD250" s="72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  <c r="CH250" s="33"/>
      <c r="CI250" s="33"/>
      <c r="CJ250" s="33"/>
      <c r="CK250" s="33"/>
      <c r="CL250" s="33"/>
      <c r="CM250" s="33"/>
      <c r="CN250" s="33"/>
      <c r="CO250" s="33"/>
      <c r="CP250" s="33"/>
      <c r="CQ250" s="33"/>
      <c r="CR250" s="33"/>
      <c r="CS250" s="33"/>
      <c r="CT250" s="33"/>
      <c r="CU250" s="33"/>
      <c r="CV250" s="33"/>
      <c r="CW250" s="33"/>
      <c r="CX250" s="33"/>
      <c r="CY250" s="33"/>
      <c r="CZ250" s="33"/>
      <c r="DA250" s="33"/>
      <c r="DB250" s="33"/>
      <c r="DC250" s="33"/>
      <c r="DD250" s="33"/>
      <c r="DE250" s="33"/>
      <c r="DF250" s="33"/>
      <c r="DG250" s="33"/>
      <c r="DH250" s="33"/>
      <c r="DI250" s="33"/>
      <c r="DJ250" s="33"/>
      <c r="DK250" s="33"/>
      <c r="DL250" s="33"/>
      <c r="DM250" s="33"/>
      <c r="DN250" s="33"/>
    </row>
    <row r="251" spans="1:118" x14ac:dyDescent="0.3">
      <c r="A251" s="167"/>
      <c r="B251" s="165"/>
      <c r="C251" s="166"/>
      <c r="D251" s="167"/>
      <c r="E251" s="167"/>
      <c r="F251" s="223"/>
      <c r="G251" s="167"/>
      <c r="H251" s="167"/>
      <c r="I251" s="167"/>
      <c r="J251" s="167"/>
      <c r="K251" s="168"/>
      <c r="L251" s="168"/>
      <c r="M251" s="75"/>
      <c r="N251" s="384"/>
      <c r="O251" s="204"/>
      <c r="P251" s="204"/>
      <c r="Q251" s="204"/>
      <c r="R251" s="205"/>
      <c r="S251" s="181"/>
      <c r="T251" s="168"/>
      <c r="U251" s="181"/>
      <c r="V251" s="181"/>
      <c r="W251" s="275"/>
      <c r="X251" s="181"/>
      <c r="Y251" s="181"/>
      <c r="Z251" s="181"/>
      <c r="AA251" s="275"/>
      <c r="AB251" s="181"/>
      <c r="AC251" s="181"/>
      <c r="AD251" s="72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3"/>
      <c r="CH251" s="33"/>
      <c r="CI251" s="33"/>
      <c r="CJ251" s="33"/>
      <c r="CK251" s="33"/>
      <c r="CL251" s="33"/>
      <c r="CM251" s="33"/>
      <c r="CN251" s="33"/>
      <c r="CO251" s="33"/>
      <c r="CP251" s="33"/>
      <c r="CQ251" s="33"/>
      <c r="CR251" s="33"/>
      <c r="CS251" s="33"/>
      <c r="CT251" s="33"/>
      <c r="CU251" s="33"/>
      <c r="CV251" s="33"/>
      <c r="CW251" s="33"/>
      <c r="CX251" s="33"/>
      <c r="CY251" s="33"/>
      <c r="CZ251" s="33"/>
      <c r="DA251" s="33"/>
      <c r="DB251" s="33"/>
      <c r="DC251" s="33"/>
      <c r="DD251" s="33"/>
      <c r="DE251" s="33"/>
      <c r="DF251" s="33"/>
      <c r="DG251" s="33"/>
      <c r="DH251" s="33"/>
      <c r="DI251" s="33"/>
      <c r="DJ251" s="33"/>
      <c r="DK251" s="33"/>
      <c r="DL251" s="33"/>
      <c r="DM251" s="33"/>
      <c r="DN251" s="33"/>
    </row>
    <row r="252" spans="1:118" x14ac:dyDescent="0.3">
      <c r="A252" s="69"/>
      <c r="B252" s="165"/>
      <c r="C252" s="170"/>
      <c r="D252" s="167"/>
      <c r="E252" s="69"/>
      <c r="F252" s="71"/>
      <c r="G252" s="69"/>
      <c r="H252" s="69"/>
      <c r="I252" s="69"/>
      <c r="J252" s="69"/>
      <c r="K252" s="168"/>
      <c r="L252" s="168"/>
      <c r="M252" s="75"/>
      <c r="N252" s="383"/>
      <c r="O252" s="171"/>
      <c r="P252" s="171"/>
      <c r="Q252" s="171"/>
      <c r="R252" s="172"/>
      <c r="S252" s="181"/>
      <c r="T252" s="168"/>
      <c r="U252" s="181"/>
      <c r="V252" s="181"/>
      <c r="W252" s="275"/>
      <c r="X252" s="181"/>
      <c r="Y252" s="181"/>
      <c r="Z252" s="181"/>
      <c r="AA252" s="275"/>
      <c r="AB252" s="181"/>
      <c r="AC252" s="181"/>
      <c r="AD252" s="72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  <c r="CB252" s="33"/>
      <c r="CC252" s="33"/>
      <c r="CD252" s="33"/>
      <c r="CE252" s="33"/>
      <c r="CF252" s="33"/>
      <c r="CG252" s="33"/>
      <c r="CH252" s="33"/>
      <c r="CI252" s="33"/>
      <c r="CJ252" s="33"/>
      <c r="CK252" s="33"/>
      <c r="CL252" s="33"/>
      <c r="CM252" s="33"/>
      <c r="CN252" s="33"/>
      <c r="CO252" s="33"/>
      <c r="CP252" s="33"/>
      <c r="CQ252" s="33"/>
      <c r="CR252" s="33"/>
      <c r="CS252" s="33"/>
      <c r="CT252" s="33"/>
      <c r="CU252" s="33"/>
      <c r="CV252" s="33"/>
      <c r="CW252" s="33"/>
      <c r="CX252" s="33"/>
      <c r="CY252" s="33"/>
      <c r="CZ252" s="33"/>
      <c r="DA252" s="33"/>
      <c r="DB252" s="33"/>
      <c r="DC252" s="33"/>
      <c r="DD252" s="33"/>
      <c r="DE252" s="33"/>
      <c r="DF252" s="33"/>
      <c r="DG252" s="33"/>
      <c r="DH252" s="33"/>
      <c r="DI252" s="33"/>
      <c r="DJ252" s="33"/>
      <c r="DK252" s="33"/>
      <c r="DL252" s="33"/>
      <c r="DM252" s="33"/>
      <c r="DN252" s="33"/>
    </row>
    <row r="253" spans="1:118" x14ac:dyDescent="0.3">
      <c r="A253" s="69"/>
      <c r="B253" s="165"/>
      <c r="C253" s="166"/>
      <c r="D253" s="167"/>
      <c r="E253" s="69"/>
      <c r="F253" s="71"/>
      <c r="G253" s="69"/>
      <c r="H253" s="69"/>
      <c r="I253" s="69"/>
      <c r="J253" s="69"/>
      <c r="K253" s="168"/>
      <c r="L253" s="168"/>
      <c r="M253" s="75"/>
      <c r="N253" s="383"/>
      <c r="O253" s="171"/>
      <c r="P253" s="171"/>
      <c r="Q253" s="171"/>
      <c r="R253" s="172"/>
      <c r="S253" s="181"/>
      <c r="T253" s="168"/>
      <c r="U253" s="181"/>
      <c r="V253" s="181"/>
      <c r="W253" s="275"/>
      <c r="X253" s="181"/>
      <c r="Y253" s="181"/>
      <c r="Z253" s="181"/>
      <c r="AA253" s="275"/>
      <c r="AB253" s="181"/>
      <c r="AC253" s="181"/>
      <c r="AD253" s="72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  <c r="CB253" s="33"/>
      <c r="CC253" s="33"/>
      <c r="CD253" s="33"/>
      <c r="CE253" s="33"/>
      <c r="CF253" s="33"/>
      <c r="CG253" s="33"/>
      <c r="CH253" s="33"/>
      <c r="CI253" s="33"/>
      <c r="CJ253" s="33"/>
      <c r="CK253" s="33"/>
      <c r="CL253" s="33"/>
      <c r="CM253" s="33"/>
      <c r="CN253" s="33"/>
      <c r="CO253" s="33"/>
      <c r="CP253" s="33"/>
      <c r="CQ253" s="33"/>
      <c r="CR253" s="33"/>
      <c r="CS253" s="33"/>
      <c r="CT253" s="33"/>
      <c r="CU253" s="33"/>
      <c r="CV253" s="33"/>
      <c r="CW253" s="33"/>
      <c r="CX253" s="33"/>
      <c r="CY253" s="33"/>
      <c r="CZ253" s="33"/>
      <c r="DA253" s="33"/>
      <c r="DB253" s="33"/>
      <c r="DC253" s="33"/>
      <c r="DD253" s="33"/>
      <c r="DE253" s="33"/>
      <c r="DF253" s="33"/>
      <c r="DG253" s="33"/>
      <c r="DH253" s="33"/>
      <c r="DI253" s="33"/>
      <c r="DJ253" s="33"/>
      <c r="DK253" s="33"/>
      <c r="DL253" s="33"/>
      <c r="DM253" s="33"/>
      <c r="DN253" s="33"/>
    </row>
    <row r="254" spans="1:118" x14ac:dyDescent="0.3">
      <c r="A254" s="69"/>
      <c r="B254" s="165"/>
      <c r="C254" s="170"/>
      <c r="D254" s="167"/>
      <c r="E254" s="69"/>
      <c r="F254" s="71"/>
      <c r="G254" s="69"/>
      <c r="H254" s="69"/>
      <c r="I254" s="69"/>
      <c r="J254" s="69"/>
      <c r="K254" s="168"/>
      <c r="L254" s="168"/>
      <c r="M254" s="75"/>
      <c r="N254" s="383"/>
      <c r="O254" s="69"/>
      <c r="P254" s="69"/>
      <c r="Q254" s="181"/>
      <c r="R254" s="70"/>
      <c r="S254" s="181"/>
      <c r="T254" s="168"/>
      <c r="U254" s="181"/>
      <c r="V254" s="181"/>
      <c r="W254" s="275"/>
      <c r="X254" s="181"/>
      <c r="Y254" s="181"/>
      <c r="Z254" s="181"/>
      <c r="AA254" s="275"/>
      <c r="AB254" s="181"/>
      <c r="AC254" s="181"/>
      <c r="AD254" s="72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  <c r="CB254" s="33"/>
      <c r="CC254" s="33"/>
      <c r="CD254" s="33"/>
      <c r="CE254" s="33"/>
      <c r="CF254" s="33"/>
      <c r="CG254" s="33"/>
      <c r="CH254" s="33"/>
      <c r="CI254" s="33"/>
      <c r="CJ254" s="33"/>
      <c r="CK254" s="33"/>
      <c r="CL254" s="33"/>
      <c r="CM254" s="33"/>
      <c r="CN254" s="33"/>
      <c r="CO254" s="33"/>
      <c r="CP254" s="33"/>
      <c r="CQ254" s="33"/>
      <c r="CR254" s="33"/>
      <c r="CS254" s="33"/>
      <c r="CT254" s="33"/>
      <c r="CU254" s="33"/>
      <c r="CV254" s="33"/>
      <c r="CW254" s="33"/>
      <c r="CX254" s="33"/>
      <c r="CY254" s="33"/>
      <c r="CZ254" s="33"/>
      <c r="DA254" s="33"/>
      <c r="DB254" s="33"/>
      <c r="DC254" s="33"/>
      <c r="DD254" s="33"/>
      <c r="DE254" s="33"/>
      <c r="DF254" s="33"/>
      <c r="DG254" s="33"/>
      <c r="DH254" s="33"/>
      <c r="DI254" s="33"/>
      <c r="DJ254" s="33"/>
      <c r="DK254" s="33"/>
      <c r="DL254" s="33"/>
      <c r="DM254" s="33"/>
      <c r="DN254" s="33"/>
    </row>
    <row r="255" spans="1:118" x14ac:dyDescent="0.3">
      <c r="A255" s="69"/>
      <c r="B255" s="70"/>
      <c r="C255" s="220"/>
      <c r="D255" s="69"/>
      <c r="E255" s="179"/>
      <c r="F255" s="71"/>
      <c r="G255" s="69"/>
      <c r="H255" s="69"/>
      <c r="I255" s="69"/>
      <c r="J255" s="69"/>
      <c r="K255" s="168"/>
      <c r="L255" s="168"/>
      <c r="M255" s="75"/>
      <c r="N255" s="383"/>
      <c r="O255" s="69"/>
      <c r="P255" s="69"/>
      <c r="Q255" s="181"/>
      <c r="R255" s="70"/>
      <c r="S255" s="181"/>
      <c r="T255" s="168"/>
      <c r="U255" s="181"/>
      <c r="V255" s="181"/>
      <c r="W255" s="275"/>
      <c r="X255" s="181"/>
      <c r="Y255" s="181"/>
      <c r="Z255" s="181"/>
      <c r="AA255" s="275"/>
      <c r="AB255" s="181"/>
      <c r="AC255" s="181"/>
      <c r="AD255" s="72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  <c r="BO255" s="33"/>
      <c r="BP255" s="33"/>
      <c r="BQ255" s="33"/>
      <c r="BR255" s="33"/>
      <c r="BS255" s="33"/>
      <c r="BT255" s="33"/>
      <c r="BU255" s="33"/>
      <c r="BV255" s="33"/>
      <c r="BW255" s="33"/>
      <c r="BX255" s="33"/>
      <c r="BY255" s="33"/>
      <c r="BZ255" s="33"/>
      <c r="CA255" s="33"/>
      <c r="CB255" s="33"/>
      <c r="CC255" s="33"/>
      <c r="CD255" s="33"/>
      <c r="CE255" s="33"/>
      <c r="CF255" s="33"/>
      <c r="CG255" s="33"/>
      <c r="CH255" s="33"/>
      <c r="CI255" s="33"/>
      <c r="CJ255" s="33"/>
      <c r="CK255" s="33"/>
      <c r="CL255" s="33"/>
      <c r="CM255" s="33"/>
      <c r="CN255" s="33"/>
      <c r="CO255" s="33"/>
      <c r="CP255" s="33"/>
      <c r="CQ255" s="33"/>
      <c r="CR255" s="33"/>
      <c r="CS255" s="33"/>
      <c r="CT255" s="33"/>
      <c r="CU255" s="33"/>
      <c r="CV255" s="33"/>
      <c r="CW255" s="33"/>
      <c r="CX255" s="33"/>
      <c r="CY255" s="33"/>
      <c r="CZ255" s="33"/>
      <c r="DA255" s="33"/>
      <c r="DB255" s="33"/>
      <c r="DC255" s="33"/>
      <c r="DD255" s="33"/>
      <c r="DE255" s="33"/>
      <c r="DF255" s="33"/>
      <c r="DG255" s="33"/>
      <c r="DH255" s="33"/>
      <c r="DI255" s="33"/>
      <c r="DJ255" s="33"/>
      <c r="DK255" s="33"/>
      <c r="DL255" s="33"/>
      <c r="DM255" s="33"/>
      <c r="DN255" s="33"/>
    </row>
    <row r="256" spans="1:118" x14ac:dyDescent="0.3">
      <c r="A256" s="69"/>
      <c r="B256" s="165"/>
      <c r="C256" s="170"/>
      <c r="D256" s="69"/>
      <c r="E256" s="50"/>
      <c r="F256" s="180"/>
      <c r="G256" s="69"/>
      <c r="H256" s="69"/>
      <c r="I256" s="69"/>
      <c r="J256" s="168"/>
      <c r="K256" s="168"/>
      <c r="L256" s="168"/>
      <c r="M256" s="75"/>
      <c r="N256" s="383"/>
      <c r="O256" s="171"/>
      <c r="P256" s="171"/>
      <c r="Q256" s="171"/>
      <c r="R256" s="172"/>
      <c r="S256" s="181"/>
      <c r="T256" s="168"/>
      <c r="U256" s="181"/>
      <c r="V256" s="181"/>
      <c r="W256" s="275"/>
      <c r="X256" s="181"/>
      <c r="Y256" s="181"/>
      <c r="Z256" s="181"/>
      <c r="AA256" s="275"/>
      <c r="AB256" s="181"/>
      <c r="AC256" s="181"/>
      <c r="AD256" s="72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  <c r="CE256" s="33"/>
      <c r="CF256" s="33"/>
      <c r="CG256" s="33"/>
      <c r="CH256" s="33"/>
      <c r="CI256" s="33"/>
      <c r="CJ256" s="33"/>
      <c r="CK256" s="33"/>
      <c r="CL256" s="33"/>
      <c r="CM256" s="33"/>
      <c r="CN256" s="33"/>
      <c r="CO256" s="33"/>
      <c r="CP256" s="33"/>
      <c r="CQ256" s="33"/>
      <c r="CR256" s="33"/>
      <c r="CS256" s="33"/>
      <c r="CT256" s="33"/>
      <c r="CU256" s="33"/>
      <c r="CV256" s="33"/>
      <c r="CW256" s="33"/>
      <c r="CX256" s="33"/>
      <c r="CY256" s="33"/>
      <c r="CZ256" s="33"/>
      <c r="DA256" s="33"/>
      <c r="DB256" s="33"/>
      <c r="DC256" s="33"/>
      <c r="DD256" s="33"/>
      <c r="DE256" s="33"/>
      <c r="DF256" s="33"/>
      <c r="DG256" s="33"/>
      <c r="DH256" s="33"/>
      <c r="DI256" s="33"/>
      <c r="DJ256" s="33"/>
      <c r="DK256" s="33"/>
      <c r="DL256" s="33"/>
      <c r="DM256" s="33"/>
      <c r="DN256" s="33"/>
    </row>
    <row r="257" spans="1:118" x14ac:dyDescent="0.3">
      <c r="A257" s="69"/>
      <c r="B257" s="165"/>
      <c r="C257" s="170"/>
      <c r="D257" s="69"/>
      <c r="E257" s="50"/>
      <c r="F257" s="180"/>
      <c r="G257" s="69"/>
      <c r="H257" s="69"/>
      <c r="I257" s="69"/>
      <c r="J257" s="69"/>
      <c r="K257" s="168"/>
      <c r="L257" s="168"/>
      <c r="M257" s="75"/>
      <c r="N257" s="239"/>
      <c r="O257" s="171"/>
      <c r="P257" s="171"/>
      <c r="Q257" s="171"/>
      <c r="R257" s="178"/>
      <c r="S257" s="181"/>
      <c r="T257" s="168"/>
      <c r="U257" s="181"/>
      <c r="V257" s="181"/>
      <c r="W257" s="275"/>
      <c r="X257" s="181"/>
      <c r="Y257" s="181"/>
      <c r="Z257" s="181"/>
      <c r="AA257" s="275"/>
      <c r="AB257" s="181"/>
      <c r="AC257" s="181"/>
      <c r="AD257" s="72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  <c r="BO257" s="33"/>
      <c r="BP257" s="33"/>
      <c r="BQ257" s="33"/>
      <c r="BR257" s="33"/>
      <c r="BS257" s="33"/>
      <c r="BT257" s="33"/>
      <c r="BU257" s="33"/>
      <c r="BV257" s="33"/>
      <c r="BW257" s="33"/>
      <c r="BX257" s="33"/>
      <c r="BY257" s="33"/>
      <c r="BZ257" s="33"/>
      <c r="CA257" s="33"/>
      <c r="CB257" s="33"/>
      <c r="CC257" s="33"/>
      <c r="CD257" s="33"/>
      <c r="CE257" s="33"/>
      <c r="CF257" s="33"/>
      <c r="CG257" s="33"/>
      <c r="CH257" s="33"/>
      <c r="CI257" s="33"/>
      <c r="CJ257" s="33"/>
      <c r="CK257" s="33"/>
      <c r="CL257" s="33"/>
      <c r="CM257" s="33"/>
      <c r="CN257" s="33"/>
      <c r="CO257" s="33"/>
      <c r="CP257" s="33"/>
      <c r="CQ257" s="33"/>
      <c r="CR257" s="33"/>
      <c r="CS257" s="33"/>
      <c r="CT257" s="33"/>
      <c r="CU257" s="33"/>
      <c r="CV257" s="33"/>
      <c r="CW257" s="33"/>
      <c r="CX257" s="33"/>
      <c r="CY257" s="33"/>
      <c r="CZ257" s="33"/>
      <c r="DA257" s="33"/>
      <c r="DB257" s="33"/>
      <c r="DC257" s="33"/>
      <c r="DD257" s="33"/>
      <c r="DE257" s="33"/>
      <c r="DF257" s="33"/>
      <c r="DG257" s="33"/>
      <c r="DH257" s="33"/>
      <c r="DI257" s="33"/>
      <c r="DJ257" s="33"/>
      <c r="DK257" s="33"/>
      <c r="DL257" s="33"/>
      <c r="DM257" s="33"/>
      <c r="DN257" s="33"/>
    </row>
    <row r="258" spans="1:118" x14ac:dyDescent="0.3">
      <c r="A258" s="69"/>
      <c r="B258" s="165"/>
      <c r="C258" s="170"/>
      <c r="D258" s="69"/>
      <c r="E258" s="50"/>
      <c r="F258" s="180"/>
      <c r="G258" s="69"/>
      <c r="H258" s="69"/>
      <c r="I258" s="69"/>
      <c r="J258" s="69"/>
      <c r="K258" s="168"/>
      <c r="L258" s="168"/>
      <c r="M258" s="75"/>
      <c r="N258" s="383"/>
      <c r="O258" s="171"/>
      <c r="P258" s="171"/>
      <c r="Q258" s="171"/>
      <c r="R258" s="172"/>
      <c r="S258" s="181"/>
      <c r="T258" s="168"/>
      <c r="U258" s="181"/>
      <c r="V258" s="181"/>
      <c r="W258" s="275"/>
      <c r="X258" s="181"/>
      <c r="Y258" s="181"/>
      <c r="Z258" s="181"/>
      <c r="AA258" s="275"/>
      <c r="AB258" s="181"/>
      <c r="AC258" s="181"/>
      <c r="AD258" s="72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  <c r="BO258" s="33"/>
      <c r="BP258" s="33"/>
      <c r="BQ258" s="33"/>
      <c r="BR258" s="33"/>
      <c r="BS258" s="33"/>
      <c r="BT258" s="33"/>
      <c r="BU258" s="33"/>
      <c r="BV258" s="33"/>
      <c r="BW258" s="33"/>
      <c r="BX258" s="33"/>
      <c r="BY258" s="33"/>
      <c r="BZ258" s="33"/>
      <c r="CA258" s="33"/>
      <c r="CB258" s="33"/>
      <c r="CC258" s="33"/>
      <c r="CD258" s="33"/>
      <c r="CE258" s="33"/>
      <c r="CF258" s="33"/>
      <c r="CG258" s="33"/>
      <c r="CH258" s="33"/>
      <c r="CI258" s="33"/>
      <c r="CJ258" s="33"/>
      <c r="CK258" s="33"/>
      <c r="CL258" s="33"/>
      <c r="CM258" s="33"/>
      <c r="CN258" s="33"/>
      <c r="CO258" s="33"/>
      <c r="CP258" s="33"/>
      <c r="CQ258" s="33"/>
      <c r="CR258" s="33"/>
      <c r="CS258" s="33"/>
      <c r="CT258" s="33"/>
      <c r="CU258" s="33"/>
      <c r="CV258" s="33"/>
      <c r="CW258" s="33"/>
      <c r="CX258" s="33"/>
      <c r="CY258" s="33"/>
      <c r="CZ258" s="33"/>
      <c r="DA258" s="33"/>
      <c r="DB258" s="33"/>
      <c r="DC258" s="33"/>
      <c r="DD258" s="33"/>
      <c r="DE258" s="33"/>
      <c r="DF258" s="33"/>
      <c r="DG258" s="33"/>
      <c r="DH258" s="33"/>
      <c r="DI258" s="33"/>
      <c r="DJ258" s="33"/>
      <c r="DK258" s="33"/>
      <c r="DL258" s="33"/>
      <c r="DM258" s="33"/>
      <c r="DN258" s="33"/>
    </row>
    <row r="259" spans="1:118" x14ac:dyDescent="0.3">
      <c r="A259" s="69"/>
      <c r="B259" s="165"/>
      <c r="C259" s="170"/>
      <c r="D259" s="69"/>
      <c r="E259" s="50"/>
      <c r="F259" s="180"/>
      <c r="G259" s="69"/>
      <c r="H259" s="69"/>
      <c r="I259" s="69"/>
      <c r="J259" s="69"/>
      <c r="K259" s="168"/>
      <c r="L259" s="168"/>
      <c r="M259" s="75"/>
      <c r="N259" s="383"/>
      <c r="O259" s="171"/>
      <c r="P259" s="171"/>
      <c r="Q259" s="171"/>
      <c r="R259" s="172"/>
      <c r="S259" s="181"/>
      <c r="T259" s="168"/>
      <c r="U259" s="181"/>
      <c r="V259" s="181"/>
      <c r="W259" s="275"/>
      <c r="X259" s="181"/>
      <c r="Y259" s="181"/>
      <c r="Z259" s="181"/>
      <c r="AA259" s="275"/>
      <c r="AB259" s="181"/>
      <c r="AC259" s="181"/>
      <c r="AD259" s="72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33"/>
      <c r="CA259" s="33"/>
      <c r="CB259" s="33"/>
      <c r="CC259" s="33"/>
      <c r="CD259" s="33"/>
      <c r="CE259" s="33"/>
      <c r="CF259" s="33"/>
      <c r="CG259" s="33"/>
      <c r="CH259" s="33"/>
      <c r="CI259" s="33"/>
      <c r="CJ259" s="33"/>
      <c r="CK259" s="33"/>
      <c r="CL259" s="33"/>
      <c r="CM259" s="33"/>
      <c r="CN259" s="33"/>
      <c r="CO259" s="33"/>
      <c r="CP259" s="33"/>
      <c r="CQ259" s="33"/>
      <c r="CR259" s="33"/>
      <c r="CS259" s="33"/>
      <c r="CT259" s="33"/>
      <c r="CU259" s="33"/>
      <c r="CV259" s="33"/>
      <c r="CW259" s="33"/>
      <c r="CX259" s="33"/>
      <c r="CY259" s="33"/>
      <c r="CZ259" s="33"/>
      <c r="DA259" s="33"/>
      <c r="DB259" s="33"/>
      <c r="DC259" s="33"/>
      <c r="DD259" s="33"/>
      <c r="DE259" s="33"/>
      <c r="DF259" s="33"/>
      <c r="DG259" s="33"/>
      <c r="DH259" s="33"/>
      <c r="DI259" s="33"/>
      <c r="DJ259" s="33"/>
      <c r="DK259" s="33"/>
      <c r="DL259" s="33"/>
      <c r="DM259" s="33"/>
      <c r="DN259" s="33"/>
    </row>
    <row r="260" spans="1:118" x14ac:dyDescent="0.3">
      <c r="A260" s="69"/>
      <c r="B260" s="165"/>
      <c r="C260" s="170"/>
      <c r="D260" s="69"/>
      <c r="E260" s="50"/>
      <c r="F260" s="180"/>
      <c r="G260" s="69"/>
      <c r="H260" s="69"/>
      <c r="I260" s="69"/>
      <c r="J260" s="69"/>
      <c r="K260" s="168"/>
      <c r="L260" s="168"/>
      <c r="M260" s="75"/>
      <c r="N260" s="384"/>
      <c r="O260" s="171"/>
      <c r="P260" s="171"/>
      <c r="Q260" s="171"/>
      <c r="R260" s="172"/>
      <c r="S260" s="181"/>
      <c r="T260" s="168"/>
      <c r="U260" s="181"/>
      <c r="V260" s="181"/>
      <c r="W260" s="275"/>
      <c r="X260" s="181"/>
      <c r="Y260" s="181"/>
      <c r="Z260" s="181"/>
      <c r="AA260" s="275"/>
      <c r="AB260" s="181"/>
      <c r="AC260" s="181"/>
      <c r="AD260" s="72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  <c r="BS260" s="33"/>
      <c r="BT260" s="33"/>
      <c r="BU260" s="33"/>
      <c r="BV260" s="33"/>
      <c r="BW260" s="33"/>
      <c r="BX260" s="33"/>
      <c r="BY260" s="33"/>
      <c r="BZ260" s="33"/>
      <c r="CA260" s="33"/>
      <c r="CB260" s="33"/>
      <c r="CC260" s="33"/>
      <c r="CD260" s="33"/>
      <c r="CE260" s="33"/>
      <c r="CF260" s="33"/>
      <c r="CG260" s="33"/>
      <c r="CH260" s="33"/>
      <c r="CI260" s="33"/>
      <c r="CJ260" s="33"/>
      <c r="CK260" s="33"/>
      <c r="CL260" s="33"/>
      <c r="CM260" s="33"/>
      <c r="CN260" s="33"/>
      <c r="CO260" s="33"/>
      <c r="CP260" s="33"/>
      <c r="CQ260" s="33"/>
      <c r="CR260" s="33"/>
      <c r="CS260" s="33"/>
      <c r="CT260" s="33"/>
      <c r="CU260" s="33"/>
      <c r="CV260" s="33"/>
      <c r="CW260" s="33"/>
      <c r="CX260" s="33"/>
      <c r="CY260" s="33"/>
      <c r="CZ260" s="33"/>
      <c r="DA260" s="33"/>
      <c r="DB260" s="33"/>
      <c r="DC260" s="33"/>
      <c r="DD260" s="33"/>
      <c r="DE260" s="33"/>
      <c r="DF260" s="33"/>
      <c r="DG260" s="33"/>
      <c r="DH260" s="33"/>
      <c r="DI260" s="33"/>
      <c r="DJ260" s="33"/>
      <c r="DK260" s="33"/>
      <c r="DL260" s="33"/>
      <c r="DM260" s="33"/>
      <c r="DN260" s="33"/>
    </row>
    <row r="261" spans="1:118" x14ac:dyDescent="0.3">
      <c r="A261" s="69"/>
      <c r="B261" s="165"/>
      <c r="C261" s="170"/>
      <c r="D261" s="69"/>
      <c r="E261" s="50"/>
      <c r="F261" s="180"/>
      <c r="G261" s="69"/>
      <c r="H261" s="69"/>
      <c r="I261" s="69"/>
      <c r="J261" s="69"/>
      <c r="K261" s="168"/>
      <c r="L261" s="168"/>
      <c r="M261" s="75"/>
      <c r="N261" s="384"/>
      <c r="O261" s="171"/>
      <c r="P261" s="171"/>
      <c r="Q261" s="171"/>
      <c r="R261" s="172"/>
      <c r="S261" s="181"/>
      <c r="T261" s="168"/>
      <c r="U261" s="181"/>
      <c r="V261" s="181"/>
      <c r="W261" s="275"/>
      <c r="X261" s="181"/>
      <c r="Y261" s="181"/>
      <c r="Z261" s="181"/>
      <c r="AA261" s="275"/>
      <c r="AB261" s="181"/>
      <c r="AC261" s="181"/>
      <c r="AD261" s="72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  <c r="BO261" s="33"/>
      <c r="BP261" s="33"/>
      <c r="BQ261" s="33"/>
      <c r="BR261" s="33"/>
      <c r="BS261" s="33"/>
      <c r="BT261" s="33"/>
      <c r="BU261" s="33"/>
      <c r="BV261" s="33"/>
      <c r="BW261" s="33"/>
      <c r="BX261" s="33"/>
      <c r="BY261" s="33"/>
      <c r="BZ261" s="33"/>
      <c r="CA261" s="33"/>
      <c r="CB261" s="33"/>
      <c r="CC261" s="33"/>
      <c r="CD261" s="33"/>
      <c r="CE261" s="33"/>
      <c r="CF261" s="33"/>
      <c r="CG261" s="33"/>
      <c r="CH261" s="33"/>
      <c r="CI261" s="33"/>
      <c r="CJ261" s="33"/>
      <c r="CK261" s="33"/>
      <c r="CL261" s="33"/>
      <c r="CM261" s="33"/>
      <c r="CN261" s="33"/>
      <c r="CO261" s="33"/>
      <c r="CP261" s="33"/>
      <c r="CQ261" s="33"/>
      <c r="CR261" s="33"/>
      <c r="CS261" s="33"/>
      <c r="CT261" s="33"/>
      <c r="CU261" s="33"/>
      <c r="CV261" s="33"/>
      <c r="CW261" s="33"/>
      <c r="CX261" s="33"/>
      <c r="CY261" s="33"/>
      <c r="CZ261" s="33"/>
      <c r="DA261" s="33"/>
      <c r="DB261" s="33"/>
      <c r="DC261" s="33"/>
      <c r="DD261" s="33"/>
      <c r="DE261" s="33"/>
      <c r="DF261" s="33"/>
      <c r="DG261" s="33"/>
      <c r="DH261" s="33"/>
      <c r="DI261" s="33"/>
      <c r="DJ261" s="33"/>
      <c r="DK261" s="33"/>
      <c r="DL261" s="33"/>
      <c r="DM261" s="33"/>
      <c r="DN261" s="33"/>
    </row>
    <row r="262" spans="1:118" x14ac:dyDescent="0.3">
      <c r="A262" s="177"/>
      <c r="B262" s="193"/>
      <c r="C262" s="194"/>
      <c r="D262" s="177"/>
      <c r="E262" s="195"/>
      <c r="F262" s="196"/>
      <c r="G262" s="176"/>
      <c r="H262" s="176"/>
      <c r="I262" s="176"/>
      <c r="J262" s="69"/>
      <c r="K262" s="168"/>
      <c r="L262" s="168"/>
      <c r="M262" s="75"/>
      <c r="N262" s="385"/>
      <c r="O262" s="177"/>
      <c r="P262" s="177"/>
      <c r="Q262" s="177"/>
      <c r="R262" s="197"/>
      <c r="S262" s="181"/>
      <c r="T262" s="168"/>
      <c r="U262" s="181"/>
      <c r="V262" s="181"/>
      <c r="W262" s="275"/>
      <c r="X262" s="181"/>
      <c r="Y262" s="181"/>
      <c r="Z262" s="181"/>
      <c r="AA262" s="275"/>
      <c r="AB262" s="181"/>
      <c r="AC262" s="181"/>
      <c r="AD262" s="72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  <c r="BO262" s="33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33"/>
      <c r="CA262" s="33"/>
      <c r="CB262" s="33"/>
      <c r="CC262" s="33"/>
      <c r="CD262" s="33"/>
      <c r="CE262" s="33"/>
      <c r="CF262" s="33"/>
      <c r="CG262" s="33"/>
      <c r="CH262" s="33"/>
      <c r="CI262" s="33"/>
      <c r="CJ262" s="33"/>
      <c r="CK262" s="33"/>
      <c r="CL262" s="33"/>
      <c r="CM262" s="33"/>
      <c r="CN262" s="33"/>
      <c r="CO262" s="33"/>
      <c r="CP262" s="33"/>
      <c r="CQ262" s="33"/>
      <c r="CR262" s="33"/>
      <c r="CS262" s="33"/>
      <c r="CT262" s="33"/>
      <c r="CU262" s="33"/>
      <c r="CV262" s="33"/>
      <c r="CW262" s="33"/>
      <c r="CX262" s="33"/>
      <c r="CY262" s="33"/>
      <c r="CZ262" s="33"/>
      <c r="DA262" s="33"/>
      <c r="DB262" s="33"/>
      <c r="DC262" s="33"/>
      <c r="DD262" s="33"/>
      <c r="DE262" s="33"/>
      <c r="DF262" s="33"/>
      <c r="DG262" s="33"/>
      <c r="DH262" s="33"/>
      <c r="DI262" s="33"/>
      <c r="DJ262" s="33"/>
      <c r="DK262" s="33"/>
      <c r="DL262" s="33"/>
      <c r="DM262" s="33"/>
      <c r="DN262" s="33"/>
    </row>
    <row r="263" spans="1:118" x14ac:dyDescent="0.3">
      <c r="A263" s="177"/>
      <c r="B263" s="193"/>
      <c r="C263" s="194"/>
      <c r="D263" s="177"/>
      <c r="E263" s="195"/>
      <c r="F263" s="196"/>
      <c r="G263" s="176"/>
      <c r="H263" s="176"/>
      <c r="I263" s="176"/>
      <c r="J263" s="69"/>
      <c r="K263" s="168"/>
      <c r="L263" s="168"/>
      <c r="M263" s="75"/>
      <c r="N263" s="385"/>
      <c r="O263" s="177"/>
      <c r="P263" s="177"/>
      <c r="Q263" s="177"/>
      <c r="R263" s="197"/>
      <c r="S263" s="181"/>
      <c r="T263" s="168"/>
      <c r="U263" s="181"/>
      <c r="V263" s="181"/>
      <c r="W263" s="275"/>
      <c r="X263" s="181"/>
      <c r="Y263" s="181"/>
      <c r="Z263" s="181"/>
      <c r="AA263" s="275"/>
      <c r="AB263" s="181"/>
      <c r="AC263" s="181"/>
      <c r="AD263" s="72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33"/>
      <c r="CA263" s="33"/>
      <c r="CB263" s="33"/>
      <c r="CC263" s="33"/>
      <c r="CD263" s="33"/>
      <c r="CE263" s="33"/>
      <c r="CF263" s="33"/>
      <c r="CG263" s="33"/>
      <c r="CH263" s="33"/>
      <c r="CI263" s="33"/>
      <c r="CJ263" s="33"/>
      <c r="CK263" s="33"/>
      <c r="CL263" s="33"/>
      <c r="CM263" s="33"/>
      <c r="CN263" s="33"/>
      <c r="CO263" s="33"/>
      <c r="CP263" s="33"/>
      <c r="CQ263" s="33"/>
      <c r="CR263" s="33"/>
      <c r="CS263" s="33"/>
      <c r="CT263" s="33"/>
      <c r="CU263" s="33"/>
      <c r="CV263" s="33"/>
      <c r="CW263" s="33"/>
      <c r="CX263" s="33"/>
      <c r="CY263" s="33"/>
      <c r="CZ263" s="33"/>
      <c r="DA263" s="33"/>
      <c r="DB263" s="33"/>
      <c r="DC263" s="33"/>
      <c r="DD263" s="33"/>
      <c r="DE263" s="33"/>
      <c r="DF263" s="33"/>
      <c r="DG263" s="33"/>
      <c r="DH263" s="33"/>
      <c r="DI263" s="33"/>
      <c r="DJ263" s="33"/>
      <c r="DK263" s="33"/>
      <c r="DL263" s="33"/>
      <c r="DM263" s="33"/>
      <c r="DN263" s="33"/>
    </row>
    <row r="264" spans="1:118" x14ac:dyDescent="0.3">
      <c r="A264" s="69"/>
      <c r="B264" s="165"/>
      <c r="C264" s="170"/>
      <c r="D264" s="69"/>
      <c r="E264" s="50"/>
      <c r="F264" s="180"/>
      <c r="G264" s="69"/>
      <c r="H264" s="69"/>
      <c r="I264" s="69"/>
      <c r="J264" s="69"/>
      <c r="K264" s="168"/>
      <c r="L264" s="168"/>
      <c r="M264" s="75"/>
      <c r="N264" s="239"/>
      <c r="O264" s="171"/>
      <c r="P264" s="171"/>
      <c r="Q264" s="171"/>
      <c r="R264" s="178"/>
      <c r="S264" s="181"/>
      <c r="T264" s="168"/>
      <c r="U264" s="181"/>
      <c r="V264" s="181"/>
      <c r="W264" s="275"/>
      <c r="X264" s="181"/>
      <c r="Y264" s="181"/>
      <c r="Z264" s="181"/>
      <c r="AA264" s="275"/>
      <c r="AB264" s="181"/>
      <c r="AC264" s="181"/>
      <c r="AD264" s="72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  <c r="BO264" s="33"/>
      <c r="BP264" s="33"/>
      <c r="BQ264" s="33"/>
      <c r="BR264" s="33"/>
      <c r="BS264" s="33"/>
      <c r="BT264" s="33"/>
      <c r="BU264" s="33"/>
      <c r="BV264" s="33"/>
      <c r="BW264" s="33"/>
      <c r="BX264" s="33"/>
      <c r="BY264" s="33"/>
      <c r="BZ264" s="33"/>
      <c r="CA264" s="33"/>
      <c r="CB264" s="33"/>
      <c r="CC264" s="33"/>
      <c r="CD264" s="33"/>
      <c r="CE264" s="33"/>
      <c r="CF264" s="33"/>
      <c r="CG264" s="33"/>
      <c r="CH264" s="33"/>
      <c r="CI264" s="33"/>
      <c r="CJ264" s="33"/>
      <c r="CK264" s="33"/>
      <c r="CL264" s="33"/>
      <c r="CM264" s="33"/>
      <c r="CN264" s="33"/>
      <c r="CO264" s="33"/>
      <c r="CP264" s="33"/>
      <c r="CQ264" s="33"/>
      <c r="CR264" s="33"/>
      <c r="CS264" s="33"/>
      <c r="CT264" s="33"/>
      <c r="CU264" s="33"/>
      <c r="CV264" s="33"/>
      <c r="CW264" s="33"/>
      <c r="CX264" s="33"/>
      <c r="CY264" s="33"/>
      <c r="CZ264" s="33"/>
      <c r="DA264" s="33"/>
      <c r="DB264" s="33"/>
      <c r="DC264" s="33"/>
      <c r="DD264" s="33"/>
      <c r="DE264" s="33"/>
      <c r="DF264" s="33"/>
      <c r="DG264" s="33"/>
      <c r="DH264" s="33"/>
      <c r="DI264" s="33"/>
      <c r="DJ264" s="33"/>
      <c r="DK264" s="33"/>
      <c r="DL264" s="33"/>
      <c r="DM264" s="33"/>
      <c r="DN264" s="33"/>
    </row>
    <row r="265" spans="1:118" x14ac:dyDescent="0.3">
      <c r="A265" s="69"/>
      <c r="B265" s="165"/>
      <c r="C265" s="170"/>
      <c r="D265" s="69"/>
      <c r="E265" s="50"/>
      <c r="F265" s="180"/>
      <c r="G265" s="69"/>
      <c r="H265" s="69"/>
      <c r="I265" s="69"/>
      <c r="J265" s="69"/>
      <c r="K265" s="168"/>
      <c r="L265" s="168"/>
      <c r="M265" s="75"/>
      <c r="N265" s="386"/>
      <c r="O265" s="203"/>
      <c r="P265" s="203"/>
      <c r="Q265" s="203"/>
      <c r="R265" s="172"/>
      <c r="S265" s="181"/>
      <c r="T265" s="168"/>
      <c r="U265" s="181"/>
      <c r="V265" s="181"/>
      <c r="W265" s="275"/>
      <c r="X265" s="181"/>
      <c r="Y265" s="181"/>
      <c r="Z265" s="181"/>
      <c r="AA265" s="275"/>
      <c r="AB265" s="181"/>
      <c r="AC265" s="181"/>
      <c r="AD265" s="72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33"/>
      <c r="CA265" s="33"/>
      <c r="CB265" s="33"/>
      <c r="CC265" s="33"/>
      <c r="CD265" s="33"/>
      <c r="CE265" s="33"/>
      <c r="CF265" s="33"/>
      <c r="CG265" s="33"/>
      <c r="CH265" s="33"/>
      <c r="CI265" s="33"/>
      <c r="CJ265" s="33"/>
      <c r="CK265" s="33"/>
      <c r="CL265" s="33"/>
      <c r="CM265" s="33"/>
      <c r="CN265" s="33"/>
      <c r="CO265" s="33"/>
      <c r="CP265" s="33"/>
      <c r="CQ265" s="33"/>
      <c r="CR265" s="33"/>
      <c r="CS265" s="33"/>
      <c r="CT265" s="33"/>
      <c r="CU265" s="33"/>
      <c r="CV265" s="33"/>
      <c r="CW265" s="33"/>
      <c r="CX265" s="33"/>
      <c r="CY265" s="33"/>
      <c r="CZ265" s="33"/>
      <c r="DA265" s="33"/>
      <c r="DB265" s="33"/>
      <c r="DC265" s="33"/>
      <c r="DD265" s="33"/>
      <c r="DE265" s="33"/>
      <c r="DF265" s="33"/>
      <c r="DG265" s="33"/>
      <c r="DH265" s="33"/>
      <c r="DI265" s="33"/>
      <c r="DJ265" s="33"/>
      <c r="DK265" s="33"/>
      <c r="DL265" s="33"/>
      <c r="DM265" s="33"/>
      <c r="DN265" s="33"/>
    </row>
    <row r="266" spans="1:118" x14ac:dyDescent="0.3">
      <c r="A266" s="69"/>
      <c r="B266" s="165"/>
      <c r="C266" s="170"/>
      <c r="D266" s="69"/>
      <c r="E266" s="50"/>
      <c r="F266" s="180"/>
      <c r="G266" s="69"/>
      <c r="H266" s="69"/>
      <c r="I266" s="69"/>
      <c r="J266" s="69"/>
      <c r="K266" s="168"/>
      <c r="L266" s="168"/>
      <c r="M266" s="75"/>
      <c r="N266" s="383"/>
      <c r="O266" s="171"/>
      <c r="P266" s="171"/>
      <c r="Q266" s="171"/>
      <c r="R266" s="172"/>
      <c r="S266" s="181"/>
      <c r="T266" s="168"/>
      <c r="U266" s="181"/>
      <c r="V266" s="181"/>
      <c r="W266" s="275"/>
      <c r="X266" s="181"/>
      <c r="Y266" s="181"/>
      <c r="Z266" s="181"/>
      <c r="AA266" s="275"/>
      <c r="AB266" s="181"/>
      <c r="AC266" s="181"/>
      <c r="AD266" s="72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  <c r="BO266" s="33"/>
      <c r="BP266" s="33"/>
      <c r="BQ266" s="33"/>
      <c r="BR266" s="33"/>
      <c r="BS266" s="33"/>
      <c r="BT266" s="33"/>
      <c r="BU266" s="33"/>
      <c r="BV266" s="33"/>
      <c r="BW266" s="33"/>
      <c r="BX266" s="33"/>
      <c r="BY266" s="33"/>
      <c r="BZ266" s="33"/>
      <c r="CA266" s="33"/>
      <c r="CB266" s="33"/>
      <c r="CC266" s="33"/>
      <c r="CD266" s="33"/>
      <c r="CE266" s="33"/>
      <c r="CF266" s="33"/>
      <c r="CG266" s="33"/>
      <c r="CH266" s="33"/>
      <c r="CI266" s="33"/>
      <c r="CJ266" s="33"/>
      <c r="CK266" s="33"/>
      <c r="CL266" s="33"/>
      <c r="CM266" s="33"/>
      <c r="CN266" s="33"/>
      <c r="CO266" s="33"/>
      <c r="CP266" s="33"/>
      <c r="CQ266" s="33"/>
      <c r="CR266" s="33"/>
      <c r="CS266" s="33"/>
      <c r="CT266" s="33"/>
      <c r="CU266" s="33"/>
      <c r="CV266" s="33"/>
      <c r="CW266" s="33"/>
      <c r="CX266" s="33"/>
      <c r="CY266" s="33"/>
      <c r="CZ266" s="33"/>
      <c r="DA266" s="33"/>
      <c r="DB266" s="33"/>
      <c r="DC266" s="33"/>
      <c r="DD266" s="33"/>
      <c r="DE266" s="33"/>
      <c r="DF266" s="33"/>
      <c r="DG266" s="33"/>
      <c r="DH266" s="33"/>
      <c r="DI266" s="33"/>
      <c r="DJ266" s="33"/>
      <c r="DK266" s="33"/>
      <c r="DL266" s="33"/>
      <c r="DM266" s="33"/>
      <c r="DN266" s="33"/>
    </row>
    <row r="267" spans="1:118" x14ac:dyDescent="0.3">
      <c r="A267" s="69"/>
      <c r="B267" s="165"/>
      <c r="C267" s="170"/>
      <c r="D267" s="69"/>
      <c r="E267" s="50"/>
      <c r="F267" s="180"/>
      <c r="G267" s="69"/>
      <c r="H267" s="69"/>
      <c r="I267" s="69"/>
      <c r="J267" s="69"/>
      <c r="K267" s="168"/>
      <c r="L267" s="168"/>
      <c r="M267" s="75"/>
      <c r="N267" s="384"/>
      <c r="O267" s="171"/>
      <c r="P267" s="171"/>
      <c r="Q267" s="171"/>
      <c r="R267" s="172"/>
      <c r="S267" s="181"/>
      <c r="T267" s="168"/>
      <c r="U267" s="181"/>
      <c r="V267" s="181"/>
      <c r="W267" s="275"/>
      <c r="X267" s="181"/>
      <c r="Y267" s="181"/>
      <c r="Z267" s="181"/>
      <c r="AA267" s="275"/>
      <c r="AB267" s="181"/>
      <c r="AC267" s="181"/>
      <c r="AD267" s="72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3"/>
      <c r="CE267" s="33"/>
      <c r="CF267" s="33"/>
      <c r="CG267" s="33"/>
      <c r="CH267" s="33"/>
      <c r="CI267" s="33"/>
      <c r="CJ267" s="33"/>
      <c r="CK267" s="33"/>
      <c r="CL267" s="33"/>
      <c r="CM267" s="33"/>
      <c r="CN267" s="33"/>
      <c r="CO267" s="33"/>
      <c r="CP267" s="33"/>
      <c r="CQ267" s="33"/>
      <c r="CR267" s="33"/>
      <c r="CS267" s="33"/>
      <c r="CT267" s="33"/>
      <c r="CU267" s="33"/>
      <c r="CV267" s="33"/>
      <c r="CW267" s="33"/>
      <c r="CX267" s="33"/>
      <c r="CY267" s="33"/>
      <c r="CZ267" s="33"/>
      <c r="DA267" s="33"/>
      <c r="DB267" s="33"/>
      <c r="DC267" s="33"/>
      <c r="DD267" s="33"/>
      <c r="DE267" s="33"/>
      <c r="DF267" s="33"/>
      <c r="DG267" s="33"/>
      <c r="DH267" s="33"/>
      <c r="DI267" s="33"/>
      <c r="DJ267" s="33"/>
      <c r="DK267" s="33"/>
      <c r="DL267" s="33"/>
      <c r="DM267" s="33"/>
      <c r="DN267" s="33"/>
    </row>
    <row r="268" spans="1:118" x14ac:dyDescent="0.3">
      <c r="A268" s="69"/>
      <c r="B268" s="165"/>
      <c r="C268" s="170"/>
      <c r="D268" s="69"/>
      <c r="E268" s="50"/>
      <c r="F268" s="180"/>
      <c r="G268" s="69"/>
      <c r="H268" s="69"/>
      <c r="I268" s="69"/>
      <c r="J268" s="69"/>
      <c r="K268" s="168"/>
      <c r="L268" s="168"/>
      <c r="M268" s="75"/>
      <c r="N268" s="383"/>
      <c r="O268" s="171"/>
      <c r="P268" s="171"/>
      <c r="Q268" s="171"/>
      <c r="R268" s="172"/>
      <c r="S268" s="181"/>
      <c r="T268" s="168"/>
      <c r="U268" s="181"/>
      <c r="V268" s="181"/>
      <c r="W268" s="275"/>
      <c r="X268" s="181"/>
      <c r="Y268" s="181"/>
      <c r="Z268" s="181"/>
      <c r="AA268" s="275"/>
      <c r="AB268" s="181"/>
      <c r="AC268" s="181"/>
      <c r="AD268" s="72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33"/>
      <c r="CA268" s="33"/>
      <c r="CB268" s="33"/>
      <c r="CC268" s="33"/>
      <c r="CD268" s="33"/>
      <c r="CE268" s="33"/>
      <c r="CF268" s="33"/>
      <c r="CG268" s="33"/>
      <c r="CH268" s="33"/>
      <c r="CI268" s="33"/>
      <c r="CJ268" s="33"/>
      <c r="CK268" s="33"/>
      <c r="CL268" s="33"/>
      <c r="CM268" s="33"/>
      <c r="CN268" s="33"/>
      <c r="CO268" s="33"/>
      <c r="CP268" s="33"/>
      <c r="CQ268" s="33"/>
      <c r="CR268" s="33"/>
      <c r="CS268" s="33"/>
      <c r="CT268" s="33"/>
      <c r="CU268" s="33"/>
      <c r="CV268" s="33"/>
      <c r="CW268" s="33"/>
      <c r="CX268" s="33"/>
      <c r="CY268" s="33"/>
      <c r="CZ268" s="33"/>
      <c r="DA268" s="33"/>
      <c r="DB268" s="33"/>
      <c r="DC268" s="33"/>
      <c r="DD268" s="33"/>
      <c r="DE268" s="33"/>
      <c r="DF268" s="33"/>
      <c r="DG268" s="33"/>
      <c r="DH268" s="33"/>
      <c r="DI268" s="33"/>
      <c r="DJ268" s="33"/>
      <c r="DK268" s="33"/>
      <c r="DL268" s="33"/>
      <c r="DM268" s="33"/>
      <c r="DN268" s="33"/>
    </row>
    <row r="269" spans="1:118" x14ac:dyDescent="0.3">
      <c r="A269" s="69"/>
      <c r="B269" s="165"/>
      <c r="C269" s="170"/>
      <c r="D269" s="69"/>
      <c r="E269" s="50"/>
      <c r="F269" s="180"/>
      <c r="G269" s="69"/>
      <c r="H269" s="69"/>
      <c r="I269" s="69"/>
      <c r="J269" s="69"/>
      <c r="K269" s="168"/>
      <c r="L269" s="168"/>
      <c r="M269" s="75"/>
      <c r="N269" s="383"/>
      <c r="O269" s="171"/>
      <c r="P269" s="171"/>
      <c r="Q269" s="171"/>
      <c r="R269" s="172"/>
      <c r="S269" s="181"/>
      <c r="T269" s="168"/>
      <c r="U269" s="181"/>
      <c r="V269" s="181"/>
      <c r="W269" s="275"/>
      <c r="X269" s="181"/>
      <c r="Y269" s="181"/>
      <c r="Z269" s="181"/>
      <c r="AA269" s="275"/>
      <c r="AB269" s="181"/>
      <c r="AC269" s="181"/>
      <c r="AD269" s="72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  <c r="BO269" s="33"/>
      <c r="BP269" s="33"/>
      <c r="BQ269" s="33"/>
      <c r="BR269" s="33"/>
      <c r="BS269" s="33"/>
      <c r="BT269" s="33"/>
      <c r="BU269" s="33"/>
      <c r="BV269" s="33"/>
      <c r="BW269" s="33"/>
      <c r="BX269" s="33"/>
      <c r="BY269" s="33"/>
      <c r="BZ269" s="33"/>
      <c r="CA269" s="33"/>
      <c r="CB269" s="33"/>
      <c r="CC269" s="33"/>
      <c r="CD269" s="33"/>
      <c r="CE269" s="33"/>
      <c r="CF269" s="33"/>
      <c r="CG269" s="33"/>
      <c r="CH269" s="33"/>
      <c r="CI269" s="33"/>
      <c r="CJ269" s="33"/>
      <c r="CK269" s="33"/>
      <c r="CL269" s="33"/>
      <c r="CM269" s="33"/>
      <c r="CN269" s="33"/>
      <c r="CO269" s="33"/>
      <c r="CP269" s="33"/>
      <c r="CQ269" s="33"/>
      <c r="CR269" s="33"/>
      <c r="CS269" s="33"/>
      <c r="CT269" s="33"/>
      <c r="CU269" s="33"/>
      <c r="CV269" s="33"/>
      <c r="CW269" s="33"/>
      <c r="CX269" s="33"/>
      <c r="CY269" s="33"/>
      <c r="CZ269" s="33"/>
      <c r="DA269" s="33"/>
      <c r="DB269" s="33"/>
      <c r="DC269" s="33"/>
      <c r="DD269" s="33"/>
      <c r="DE269" s="33"/>
      <c r="DF269" s="33"/>
      <c r="DG269" s="33"/>
      <c r="DH269" s="33"/>
      <c r="DI269" s="33"/>
      <c r="DJ269" s="33"/>
      <c r="DK269" s="33"/>
      <c r="DL269" s="33"/>
      <c r="DM269" s="33"/>
      <c r="DN269" s="33"/>
    </row>
    <row r="270" spans="1:118" x14ac:dyDescent="0.3">
      <c r="A270" s="69"/>
      <c r="B270" s="165"/>
      <c r="C270" s="220"/>
      <c r="D270" s="69"/>
      <c r="E270" s="50"/>
      <c r="F270" s="180"/>
      <c r="G270" s="69"/>
      <c r="H270" s="69"/>
      <c r="I270" s="69"/>
      <c r="J270" s="69"/>
      <c r="K270" s="168"/>
      <c r="L270" s="168"/>
      <c r="M270" s="75"/>
      <c r="N270" s="383"/>
      <c r="O270" s="171"/>
      <c r="P270" s="171"/>
      <c r="Q270" s="171"/>
      <c r="R270" s="172"/>
      <c r="S270" s="181"/>
      <c r="T270" s="168"/>
      <c r="U270" s="181"/>
      <c r="V270" s="181"/>
      <c r="W270" s="275"/>
      <c r="X270" s="181"/>
      <c r="Y270" s="181"/>
      <c r="Z270" s="181"/>
      <c r="AA270" s="275"/>
      <c r="AB270" s="181"/>
      <c r="AC270" s="181"/>
      <c r="AD270" s="72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  <c r="BO270" s="33"/>
      <c r="BP270" s="33"/>
      <c r="BQ270" s="33"/>
      <c r="BR270" s="33"/>
      <c r="BS270" s="33"/>
      <c r="BT270" s="33"/>
      <c r="BU270" s="33"/>
      <c r="BV270" s="33"/>
      <c r="BW270" s="33"/>
      <c r="BX270" s="33"/>
      <c r="BY270" s="33"/>
      <c r="BZ270" s="33"/>
      <c r="CA270" s="33"/>
      <c r="CB270" s="33"/>
      <c r="CC270" s="33"/>
      <c r="CD270" s="33"/>
      <c r="CE270" s="33"/>
      <c r="CF270" s="33"/>
      <c r="CG270" s="33"/>
      <c r="CH270" s="33"/>
      <c r="CI270" s="33"/>
      <c r="CJ270" s="33"/>
      <c r="CK270" s="33"/>
      <c r="CL270" s="33"/>
      <c r="CM270" s="33"/>
      <c r="CN270" s="33"/>
      <c r="CO270" s="33"/>
      <c r="CP270" s="33"/>
      <c r="CQ270" s="33"/>
      <c r="CR270" s="33"/>
      <c r="CS270" s="33"/>
      <c r="CT270" s="33"/>
      <c r="CU270" s="33"/>
      <c r="CV270" s="33"/>
      <c r="CW270" s="33"/>
      <c r="CX270" s="33"/>
      <c r="CY270" s="33"/>
      <c r="CZ270" s="33"/>
      <c r="DA270" s="33"/>
      <c r="DB270" s="33"/>
      <c r="DC270" s="33"/>
      <c r="DD270" s="33"/>
      <c r="DE270" s="33"/>
      <c r="DF270" s="33"/>
      <c r="DG270" s="33"/>
      <c r="DH270" s="33"/>
      <c r="DI270" s="33"/>
      <c r="DJ270" s="33"/>
      <c r="DK270" s="33"/>
      <c r="DL270" s="33"/>
      <c r="DM270" s="33"/>
      <c r="DN270" s="33"/>
    </row>
    <row r="271" spans="1:118" x14ac:dyDescent="0.3">
      <c r="A271" s="69"/>
      <c r="B271" s="165"/>
      <c r="C271" s="220"/>
      <c r="D271" s="69"/>
      <c r="E271" s="50"/>
      <c r="F271" s="180"/>
      <c r="G271" s="69"/>
      <c r="H271" s="69"/>
      <c r="I271" s="69"/>
      <c r="J271" s="69"/>
      <c r="K271" s="168"/>
      <c r="L271" s="168"/>
      <c r="M271" s="75"/>
      <c r="N271" s="383"/>
      <c r="O271" s="171"/>
      <c r="P271" s="171"/>
      <c r="Q271" s="171"/>
      <c r="R271" s="172"/>
      <c r="S271" s="181"/>
      <c r="T271" s="168"/>
      <c r="U271" s="181"/>
      <c r="V271" s="181"/>
      <c r="W271" s="275"/>
      <c r="X271" s="181"/>
      <c r="Y271" s="181"/>
      <c r="Z271" s="181"/>
      <c r="AA271" s="275"/>
      <c r="AB271" s="181"/>
      <c r="AC271" s="181"/>
      <c r="AD271" s="72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  <c r="BO271" s="33"/>
      <c r="BP271" s="33"/>
      <c r="BQ271" s="33"/>
      <c r="BR271" s="33"/>
      <c r="BS271" s="33"/>
      <c r="BT271" s="33"/>
      <c r="BU271" s="33"/>
      <c r="BV271" s="33"/>
      <c r="BW271" s="33"/>
      <c r="BX271" s="33"/>
      <c r="BY271" s="33"/>
      <c r="BZ271" s="33"/>
      <c r="CA271" s="33"/>
      <c r="CB271" s="33"/>
      <c r="CC271" s="33"/>
      <c r="CD271" s="33"/>
      <c r="CE271" s="33"/>
      <c r="CF271" s="33"/>
      <c r="CG271" s="33"/>
      <c r="CH271" s="33"/>
      <c r="CI271" s="33"/>
      <c r="CJ271" s="33"/>
      <c r="CK271" s="33"/>
      <c r="CL271" s="33"/>
      <c r="CM271" s="33"/>
      <c r="CN271" s="33"/>
      <c r="CO271" s="33"/>
      <c r="CP271" s="33"/>
      <c r="CQ271" s="33"/>
      <c r="CR271" s="33"/>
      <c r="CS271" s="33"/>
      <c r="CT271" s="33"/>
      <c r="CU271" s="33"/>
      <c r="CV271" s="33"/>
      <c r="CW271" s="33"/>
      <c r="CX271" s="33"/>
      <c r="CY271" s="33"/>
      <c r="CZ271" s="33"/>
      <c r="DA271" s="33"/>
      <c r="DB271" s="33"/>
      <c r="DC271" s="33"/>
      <c r="DD271" s="33"/>
      <c r="DE271" s="33"/>
      <c r="DF271" s="33"/>
      <c r="DG271" s="33"/>
      <c r="DH271" s="33"/>
      <c r="DI271" s="33"/>
      <c r="DJ271" s="33"/>
      <c r="DK271" s="33"/>
      <c r="DL271" s="33"/>
      <c r="DM271" s="33"/>
      <c r="DN271" s="33"/>
    </row>
    <row r="272" spans="1:118" x14ac:dyDescent="0.3">
      <c r="A272" s="69"/>
      <c r="B272" s="165"/>
      <c r="C272" s="220"/>
      <c r="D272" s="69"/>
      <c r="E272" s="50"/>
      <c r="F272" s="180"/>
      <c r="G272" s="69"/>
      <c r="H272" s="69"/>
      <c r="I272" s="69"/>
      <c r="J272" s="69"/>
      <c r="K272" s="168"/>
      <c r="L272" s="168"/>
      <c r="M272" s="75"/>
      <c r="N272" s="383"/>
      <c r="O272" s="171"/>
      <c r="P272" s="171"/>
      <c r="Q272" s="171"/>
      <c r="R272" s="172"/>
      <c r="S272" s="181"/>
      <c r="T272" s="168"/>
      <c r="U272" s="181"/>
      <c r="V272" s="181"/>
      <c r="W272" s="275"/>
      <c r="X272" s="181"/>
      <c r="Y272" s="181"/>
      <c r="Z272" s="181"/>
      <c r="AA272" s="275"/>
      <c r="AB272" s="181"/>
      <c r="AC272" s="181"/>
      <c r="AD272" s="72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3"/>
      <c r="BQ272" s="33"/>
      <c r="BR272" s="33"/>
      <c r="BS272" s="33"/>
      <c r="BT272" s="33"/>
      <c r="BU272" s="33"/>
      <c r="BV272" s="33"/>
      <c r="BW272" s="33"/>
      <c r="BX272" s="33"/>
      <c r="BY272" s="33"/>
      <c r="BZ272" s="33"/>
      <c r="CA272" s="33"/>
      <c r="CB272" s="33"/>
      <c r="CC272" s="33"/>
      <c r="CD272" s="33"/>
      <c r="CE272" s="33"/>
      <c r="CF272" s="33"/>
      <c r="CG272" s="33"/>
      <c r="CH272" s="33"/>
      <c r="CI272" s="33"/>
      <c r="CJ272" s="33"/>
      <c r="CK272" s="33"/>
      <c r="CL272" s="33"/>
      <c r="CM272" s="33"/>
      <c r="CN272" s="33"/>
      <c r="CO272" s="33"/>
      <c r="CP272" s="33"/>
      <c r="CQ272" s="33"/>
      <c r="CR272" s="33"/>
      <c r="CS272" s="33"/>
      <c r="CT272" s="33"/>
      <c r="CU272" s="33"/>
      <c r="CV272" s="33"/>
      <c r="CW272" s="33"/>
      <c r="CX272" s="33"/>
      <c r="CY272" s="33"/>
      <c r="CZ272" s="33"/>
      <c r="DA272" s="33"/>
      <c r="DB272" s="33"/>
      <c r="DC272" s="33"/>
      <c r="DD272" s="33"/>
      <c r="DE272" s="33"/>
      <c r="DF272" s="33"/>
      <c r="DG272" s="33"/>
      <c r="DH272" s="33"/>
      <c r="DI272" s="33"/>
      <c r="DJ272" s="33"/>
      <c r="DK272" s="33"/>
      <c r="DL272" s="33"/>
      <c r="DM272" s="33"/>
      <c r="DN272" s="33"/>
    </row>
    <row r="273" spans="1:118" x14ac:dyDescent="0.3">
      <c r="A273" s="69"/>
      <c r="B273" s="165"/>
      <c r="C273" s="220"/>
      <c r="D273" s="69"/>
      <c r="E273" s="50"/>
      <c r="F273" s="180"/>
      <c r="G273" s="69"/>
      <c r="H273" s="69"/>
      <c r="I273" s="69"/>
      <c r="J273" s="69"/>
      <c r="K273" s="168"/>
      <c r="L273" s="168"/>
      <c r="M273" s="75"/>
      <c r="N273" s="383"/>
      <c r="O273" s="171"/>
      <c r="P273" s="171"/>
      <c r="Q273" s="171"/>
      <c r="R273" s="172"/>
      <c r="S273" s="181"/>
      <c r="T273" s="168"/>
      <c r="U273" s="181"/>
      <c r="V273" s="181"/>
      <c r="W273" s="275"/>
      <c r="X273" s="181"/>
      <c r="Y273" s="181"/>
      <c r="Z273" s="181"/>
      <c r="AA273" s="275"/>
      <c r="AB273" s="181"/>
      <c r="AC273" s="181"/>
      <c r="AD273" s="72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3"/>
      <c r="BQ273" s="33"/>
      <c r="BR273" s="33"/>
      <c r="BS273" s="33"/>
      <c r="BT273" s="33"/>
      <c r="BU273" s="33"/>
      <c r="BV273" s="33"/>
      <c r="BW273" s="33"/>
      <c r="BX273" s="33"/>
      <c r="BY273" s="33"/>
      <c r="BZ273" s="33"/>
      <c r="CA273" s="33"/>
      <c r="CB273" s="33"/>
      <c r="CC273" s="33"/>
      <c r="CD273" s="33"/>
      <c r="CE273" s="33"/>
      <c r="CF273" s="33"/>
      <c r="CG273" s="33"/>
      <c r="CH273" s="33"/>
      <c r="CI273" s="33"/>
      <c r="CJ273" s="33"/>
      <c r="CK273" s="33"/>
      <c r="CL273" s="33"/>
      <c r="CM273" s="33"/>
      <c r="CN273" s="33"/>
      <c r="CO273" s="33"/>
      <c r="CP273" s="33"/>
      <c r="CQ273" s="33"/>
      <c r="CR273" s="33"/>
      <c r="CS273" s="33"/>
      <c r="CT273" s="33"/>
      <c r="CU273" s="33"/>
      <c r="CV273" s="33"/>
      <c r="CW273" s="33"/>
      <c r="CX273" s="33"/>
      <c r="CY273" s="33"/>
      <c r="CZ273" s="33"/>
      <c r="DA273" s="33"/>
      <c r="DB273" s="33"/>
      <c r="DC273" s="33"/>
      <c r="DD273" s="33"/>
      <c r="DE273" s="33"/>
      <c r="DF273" s="33"/>
      <c r="DG273" s="33"/>
      <c r="DH273" s="33"/>
      <c r="DI273" s="33"/>
      <c r="DJ273" s="33"/>
      <c r="DK273" s="33"/>
      <c r="DL273" s="33"/>
      <c r="DM273" s="33"/>
      <c r="DN273" s="33"/>
    </row>
    <row r="274" spans="1:118" x14ac:dyDescent="0.3">
      <c r="A274" s="177"/>
      <c r="B274" s="193"/>
      <c r="C274" s="194"/>
      <c r="D274" s="177"/>
      <c r="E274" s="195"/>
      <c r="F274" s="196"/>
      <c r="G274" s="177"/>
      <c r="H274" s="177"/>
      <c r="I274" s="177"/>
      <c r="J274" s="69"/>
      <c r="K274" s="168"/>
      <c r="L274" s="168"/>
      <c r="M274" s="75"/>
      <c r="N274" s="385"/>
      <c r="O274" s="177"/>
      <c r="P274" s="177"/>
      <c r="Q274" s="177"/>
      <c r="R274" s="197"/>
      <c r="S274" s="181"/>
      <c r="T274" s="168"/>
      <c r="U274" s="181"/>
      <c r="V274" s="181"/>
      <c r="W274" s="275"/>
      <c r="X274" s="181"/>
      <c r="Y274" s="181"/>
      <c r="Z274" s="181"/>
      <c r="AA274" s="275"/>
      <c r="AB274" s="181"/>
      <c r="AC274" s="181"/>
      <c r="AD274" s="72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33"/>
      <c r="BQ274" s="33"/>
      <c r="BR274" s="33"/>
      <c r="BS274" s="33"/>
      <c r="BT274" s="33"/>
      <c r="BU274" s="33"/>
      <c r="BV274" s="33"/>
      <c r="BW274" s="33"/>
      <c r="BX274" s="33"/>
      <c r="BY274" s="33"/>
      <c r="BZ274" s="33"/>
      <c r="CA274" s="33"/>
      <c r="CB274" s="33"/>
      <c r="CC274" s="33"/>
      <c r="CD274" s="33"/>
      <c r="CE274" s="33"/>
      <c r="CF274" s="33"/>
      <c r="CG274" s="33"/>
      <c r="CH274" s="33"/>
      <c r="CI274" s="33"/>
      <c r="CJ274" s="33"/>
      <c r="CK274" s="33"/>
      <c r="CL274" s="33"/>
      <c r="CM274" s="33"/>
      <c r="CN274" s="33"/>
      <c r="CO274" s="33"/>
      <c r="CP274" s="33"/>
      <c r="CQ274" s="33"/>
      <c r="CR274" s="33"/>
      <c r="CS274" s="33"/>
      <c r="CT274" s="33"/>
      <c r="CU274" s="33"/>
      <c r="CV274" s="33"/>
      <c r="CW274" s="33"/>
      <c r="CX274" s="33"/>
      <c r="CY274" s="33"/>
      <c r="CZ274" s="33"/>
      <c r="DA274" s="33"/>
      <c r="DB274" s="33"/>
      <c r="DC274" s="33"/>
      <c r="DD274" s="33"/>
      <c r="DE274" s="33"/>
      <c r="DF274" s="33"/>
      <c r="DG274" s="33"/>
      <c r="DH274" s="33"/>
      <c r="DI274" s="33"/>
      <c r="DJ274" s="33"/>
      <c r="DK274" s="33"/>
      <c r="DL274" s="33"/>
      <c r="DM274" s="33"/>
      <c r="DN274" s="33"/>
    </row>
    <row r="275" spans="1:118" x14ac:dyDescent="0.3">
      <c r="A275" s="69"/>
      <c r="B275" s="70"/>
      <c r="C275" s="170"/>
      <c r="D275" s="69"/>
      <c r="E275" s="183"/>
      <c r="F275" s="180"/>
      <c r="G275" s="69"/>
      <c r="H275" s="69"/>
      <c r="I275" s="69"/>
      <c r="J275" s="69"/>
      <c r="K275" s="168"/>
      <c r="L275" s="168"/>
      <c r="M275" s="75"/>
      <c r="N275" s="383"/>
      <c r="O275" s="69"/>
      <c r="P275" s="69"/>
      <c r="Q275" s="181"/>
      <c r="R275" s="70"/>
      <c r="S275" s="181"/>
      <c r="T275" s="168"/>
      <c r="U275" s="181"/>
      <c r="V275" s="181"/>
      <c r="W275" s="275"/>
      <c r="X275" s="181"/>
      <c r="Y275" s="181"/>
      <c r="Z275" s="181"/>
      <c r="AA275" s="275"/>
      <c r="AB275" s="181"/>
      <c r="AC275" s="181"/>
      <c r="AD275" s="72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  <c r="BO275" s="33"/>
      <c r="BP275" s="33"/>
      <c r="BQ275" s="33"/>
      <c r="BR275" s="33"/>
      <c r="BS275" s="33"/>
      <c r="BT275" s="33"/>
      <c r="BU275" s="33"/>
      <c r="BV275" s="33"/>
      <c r="BW275" s="33"/>
      <c r="BX275" s="33"/>
      <c r="BY275" s="33"/>
      <c r="BZ275" s="33"/>
      <c r="CA275" s="33"/>
      <c r="CB275" s="33"/>
      <c r="CC275" s="33"/>
      <c r="CD275" s="33"/>
      <c r="CE275" s="33"/>
      <c r="CF275" s="33"/>
      <c r="CG275" s="33"/>
      <c r="CH275" s="33"/>
      <c r="CI275" s="33"/>
      <c r="CJ275" s="33"/>
      <c r="CK275" s="33"/>
      <c r="CL275" s="33"/>
      <c r="CM275" s="33"/>
      <c r="CN275" s="33"/>
      <c r="CO275" s="33"/>
      <c r="CP275" s="33"/>
      <c r="CQ275" s="33"/>
      <c r="CR275" s="33"/>
      <c r="CS275" s="33"/>
      <c r="CT275" s="33"/>
      <c r="CU275" s="33"/>
      <c r="CV275" s="33"/>
      <c r="CW275" s="33"/>
      <c r="CX275" s="33"/>
      <c r="CY275" s="33"/>
      <c r="CZ275" s="33"/>
      <c r="DA275" s="33"/>
      <c r="DB275" s="33"/>
      <c r="DC275" s="33"/>
      <c r="DD275" s="33"/>
      <c r="DE275" s="33"/>
      <c r="DF275" s="33"/>
      <c r="DG275" s="33"/>
      <c r="DH275" s="33"/>
      <c r="DI275" s="33"/>
      <c r="DJ275" s="33"/>
      <c r="DK275" s="33"/>
      <c r="DL275" s="33"/>
      <c r="DM275" s="33"/>
      <c r="DN275" s="33"/>
    </row>
    <row r="276" spans="1:118" x14ac:dyDescent="0.3">
      <c r="A276" s="69"/>
      <c r="B276" s="165"/>
      <c r="C276" s="220"/>
      <c r="D276" s="167"/>
      <c r="E276" s="50"/>
      <c r="F276" s="71"/>
      <c r="G276" s="69"/>
      <c r="H276" s="69"/>
      <c r="I276" s="69"/>
      <c r="J276" s="168"/>
      <c r="K276" s="168"/>
      <c r="L276" s="168"/>
      <c r="M276" s="75"/>
      <c r="N276" s="383"/>
      <c r="O276" s="171"/>
      <c r="P276" s="171"/>
      <c r="Q276" s="171"/>
      <c r="R276" s="172"/>
      <c r="S276" s="181"/>
      <c r="T276" s="168"/>
      <c r="U276" s="181"/>
      <c r="V276" s="181"/>
      <c r="W276" s="275"/>
      <c r="X276" s="181"/>
      <c r="Y276" s="181"/>
      <c r="Z276" s="181"/>
      <c r="AA276" s="275"/>
      <c r="AB276" s="181"/>
      <c r="AC276" s="181"/>
      <c r="AD276" s="72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  <c r="CE276" s="33"/>
      <c r="CF276" s="33"/>
      <c r="CG276" s="33"/>
      <c r="CH276" s="33"/>
      <c r="CI276" s="33"/>
      <c r="CJ276" s="33"/>
      <c r="CK276" s="33"/>
      <c r="CL276" s="33"/>
      <c r="CM276" s="33"/>
      <c r="CN276" s="33"/>
      <c r="CO276" s="33"/>
      <c r="CP276" s="33"/>
      <c r="CQ276" s="33"/>
      <c r="CR276" s="33"/>
      <c r="CS276" s="33"/>
      <c r="CT276" s="33"/>
      <c r="CU276" s="33"/>
      <c r="CV276" s="33"/>
      <c r="CW276" s="33"/>
      <c r="CX276" s="33"/>
      <c r="CY276" s="33"/>
      <c r="CZ276" s="33"/>
      <c r="DA276" s="33"/>
      <c r="DB276" s="33"/>
      <c r="DC276" s="33"/>
      <c r="DD276" s="33"/>
      <c r="DE276" s="33"/>
      <c r="DF276" s="33"/>
      <c r="DG276" s="33"/>
      <c r="DH276" s="33"/>
      <c r="DI276" s="33"/>
      <c r="DJ276" s="33"/>
      <c r="DK276" s="33"/>
      <c r="DL276" s="33"/>
      <c r="DM276" s="33"/>
      <c r="DN276" s="33"/>
    </row>
    <row r="277" spans="1:118" x14ac:dyDescent="0.3">
      <c r="A277" s="69"/>
      <c r="B277" s="165"/>
      <c r="C277" s="221"/>
      <c r="D277" s="167"/>
      <c r="E277" s="50"/>
      <c r="F277" s="71"/>
      <c r="G277" s="69"/>
      <c r="H277" s="69"/>
      <c r="I277" s="69"/>
      <c r="J277" s="69"/>
      <c r="K277" s="168"/>
      <c r="L277" s="168"/>
      <c r="M277" s="75"/>
      <c r="N277" s="383"/>
      <c r="O277" s="171"/>
      <c r="P277" s="171"/>
      <c r="Q277" s="171"/>
      <c r="R277" s="172"/>
      <c r="S277" s="181"/>
      <c r="T277" s="168"/>
      <c r="U277" s="181"/>
      <c r="V277" s="181"/>
      <c r="W277" s="275"/>
      <c r="X277" s="181"/>
      <c r="Y277" s="181"/>
      <c r="Z277" s="181"/>
      <c r="AA277" s="275"/>
      <c r="AB277" s="181"/>
      <c r="AC277" s="181"/>
      <c r="AD277" s="72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  <c r="BT277" s="33"/>
      <c r="BU277" s="33"/>
      <c r="BV277" s="33"/>
      <c r="BW277" s="33"/>
      <c r="BX277" s="33"/>
      <c r="BY277" s="33"/>
      <c r="BZ277" s="33"/>
      <c r="CA277" s="33"/>
      <c r="CB277" s="33"/>
      <c r="CC277" s="33"/>
      <c r="CD277" s="33"/>
      <c r="CE277" s="33"/>
      <c r="CF277" s="33"/>
      <c r="CG277" s="33"/>
      <c r="CH277" s="33"/>
      <c r="CI277" s="33"/>
      <c r="CJ277" s="33"/>
      <c r="CK277" s="33"/>
      <c r="CL277" s="33"/>
      <c r="CM277" s="33"/>
      <c r="CN277" s="33"/>
      <c r="CO277" s="33"/>
      <c r="CP277" s="33"/>
      <c r="CQ277" s="33"/>
      <c r="CR277" s="33"/>
      <c r="CS277" s="33"/>
      <c r="CT277" s="33"/>
      <c r="CU277" s="33"/>
      <c r="CV277" s="33"/>
      <c r="CW277" s="33"/>
      <c r="CX277" s="33"/>
      <c r="CY277" s="33"/>
      <c r="CZ277" s="33"/>
      <c r="DA277" s="33"/>
      <c r="DB277" s="33"/>
      <c r="DC277" s="33"/>
      <c r="DD277" s="33"/>
      <c r="DE277" s="33"/>
      <c r="DF277" s="33"/>
      <c r="DG277" s="33"/>
      <c r="DH277" s="33"/>
      <c r="DI277" s="33"/>
      <c r="DJ277" s="33"/>
      <c r="DK277" s="33"/>
      <c r="DL277" s="33"/>
      <c r="DM277" s="33"/>
      <c r="DN277" s="33"/>
    </row>
    <row r="278" spans="1:118" x14ac:dyDescent="0.3">
      <c r="A278" s="69"/>
      <c r="B278" s="165"/>
      <c r="C278" s="220"/>
      <c r="D278" s="167"/>
      <c r="E278" s="50"/>
      <c r="F278" s="71"/>
      <c r="G278" s="69"/>
      <c r="H278" s="69"/>
      <c r="I278" s="69"/>
      <c r="J278" s="69"/>
      <c r="K278" s="168"/>
      <c r="L278" s="168"/>
      <c r="M278" s="75"/>
      <c r="N278" s="239"/>
      <c r="O278" s="171"/>
      <c r="P278" s="171"/>
      <c r="Q278" s="171"/>
      <c r="R278" s="172"/>
      <c r="S278" s="181"/>
      <c r="T278" s="168"/>
      <c r="U278" s="181"/>
      <c r="V278" s="181"/>
      <c r="W278" s="275"/>
      <c r="X278" s="181"/>
      <c r="Y278" s="181"/>
      <c r="Z278" s="181"/>
      <c r="AA278" s="275"/>
      <c r="AB278" s="181"/>
      <c r="AC278" s="181"/>
      <c r="AD278" s="72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33"/>
      <c r="CA278" s="33"/>
      <c r="CB278" s="33"/>
      <c r="CC278" s="33"/>
      <c r="CD278" s="33"/>
      <c r="CE278" s="33"/>
      <c r="CF278" s="33"/>
      <c r="CG278" s="33"/>
      <c r="CH278" s="33"/>
      <c r="CI278" s="33"/>
      <c r="CJ278" s="33"/>
      <c r="CK278" s="33"/>
      <c r="CL278" s="33"/>
      <c r="CM278" s="33"/>
      <c r="CN278" s="33"/>
      <c r="CO278" s="33"/>
      <c r="CP278" s="33"/>
      <c r="CQ278" s="33"/>
      <c r="CR278" s="33"/>
      <c r="CS278" s="33"/>
      <c r="CT278" s="33"/>
      <c r="CU278" s="33"/>
      <c r="CV278" s="33"/>
      <c r="CW278" s="33"/>
      <c r="CX278" s="33"/>
      <c r="CY278" s="33"/>
      <c r="CZ278" s="33"/>
      <c r="DA278" s="33"/>
      <c r="DB278" s="33"/>
      <c r="DC278" s="33"/>
      <c r="DD278" s="33"/>
      <c r="DE278" s="33"/>
      <c r="DF278" s="33"/>
      <c r="DG278" s="33"/>
      <c r="DH278" s="33"/>
      <c r="DI278" s="33"/>
      <c r="DJ278" s="33"/>
      <c r="DK278" s="33"/>
      <c r="DL278" s="33"/>
      <c r="DM278" s="33"/>
      <c r="DN278" s="33"/>
    </row>
    <row r="279" spans="1:118" x14ac:dyDescent="0.3">
      <c r="A279" s="69"/>
      <c r="B279" s="165"/>
      <c r="C279" s="220"/>
      <c r="D279" s="167"/>
      <c r="E279" s="50"/>
      <c r="F279" s="71"/>
      <c r="G279" s="69"/>
      <c r="H279" s="69"/>
      <c r="I279" s="69"/>
      <c r="J279" s="69"/>
      <c r="K279" s="168"/>
      <c r="L279" s="168"/>
      <c r="M279" s="75"/>
      <c r="N279" s="383"/>
      <c r="O279" s="171"/>
      <c r="P279" s="171"/>
      <c r="Q279" s="171"/>
      <c r="R279" s="172"/>
      <c r="S279" s="181"/>
      <c r="T279" s="168"/>
      <c r="U279" s="181"/>
      <c r="V279" s="181"/>
      <c r="W279" s="275"/>
      <c r="X279" s="181"/>
      <c r="Y279" s="181"/>
      <c r="Z279" s="181"/>
      <c r="AA279" s="275"/>
      <c r="AB279" s="181"/>
      <c r="AC279" s="181"/>
      <c r="AD279" s="72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33"/>
      <c r="CA279" s="33"/>
      <c r="CB279" s="33"/>
      <c r="CC279" s="33"/>
      <c r="CD279" s="33"/>
      <c r="CE279" s="33"/>
      <c r="CF279" s="33"/>
      <c r="CG279" s="33"/>
      <c r="CH279" s="33"/>
      <c r="CI279" s="33"/>
      <c r="CJ279" s="33"/>
      <c r="CK279" s="33"/>
      <c r="CL279" s="33"/>
      <c r="CM279" s="33"/>
      <c r="CN279" s="33"/>
      <c r="CO279" s="33"/>
      <c r="CP279" s="33"/>
      <c r="CQ279" s="33"/>
      <c r="CR279" s="33"/>
      <c r="CS279" s="33"/>
      <c r="CT279" s="33"/>
      <c r="CU279" s="33"/>
      <c r="CV279" s="33"/>
      <c r="CW279" s="33"/>
      <c r="CX279" s="33"/>
      <c r="CY279" s="33"/>
      <c r="CZ279" s="33"/>
      <c r="DA279" s="33"/>
      <c r="DB279" s="33"/>
      <c r="DC279" s="33"/>
      <c r="DD279" s="33"/>
      <c r="DE279" s="33"/>
      <c r="DF279" s="33"/>
      <c r="DG279" s="33"/>
      <c r="DH279" s="33"/>
      <c r="DI279" s="33"/>
      <c r="DJ279" s="33"/>
      <c r="DK279" s="33"/>
      <c r="DL279" s="33"/>
      <c r="DM279" s="33"/>
      <c r="DN279" s="33"/>
    </row>
    <row r="280" spans="1:118" x14ac:dyDescent="0.3">
      <c r="A280" s="69"/>
      <c r="B280" s="165"/>
      <c r="C280" s="199"/>
      <c r="D280" s="167"/>
      <c r="E280" s="50"/>
      <c r="F280" s="71"/>
      <c r="G280" s="69"/>
      <c r="H280" s="69"/>
      <c r="I280" s="69"/>
      <c r="J280" s="69"/>
      <c r="K280" s="168"/>
      <c r="L280" s="168"/>
      <c r="M280" s="75"/>
      <c r="N280" s="383"/>
      <c r="O280" s="171"/>
      <c r="P280" s="171"/>
      <c r="Q280" s="171"/>
      <c r="R280" s="172"/>
      <c r="S280" s="181"/>
      <c r="T280" s="168"/>
      <c r="U280" s="181"/>
      <c r="V280" s="181"/>
      <c r="W280" s="275"/>
      <c r="X280" s="181"/>
      <c r="Y280" s="181"/>
      <c r="Z280" s="181"/>
      <c r="AA280" s="275"/>
      <c r="AB280" s="181"/>
      <c r="AC280" s="181"/>
      <c r="AD280" s="72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  <c r="BT280" s="33"/>
      <c r="BU280" s="33"/>
      <c r="BV280" s="33"/>
      <c r="BW280" s="33"/>
      <c r="BX280" s="33"/>
      <c r="BY280" s="33"/>
      <c r="BZ280" s="33"/>
      <c r="CA280" s="33"/>
      <c r="CB280" s="33"/>
      <c r="CC280" s="33"/>
      <c r="CD280" s="33"/>
      <c r="CE280" s="33"/>
      <c r="CF280" s="33"/>
      <c r="CG280" s="33"/>
      <c r="CH280" s="33"/>
      <c r="CI280" s="33"/>
      <c r="CJ280" s="33"/>
      <c r="CK280" s="33"/>
      <c r="CL280" s="33"/>
      <c r="CM280" s="33"/>
      <c r="CN280" s="33"/>
      <c r="CO280" s="33"/>
      <c r="CP280" s="33"/>
      <c r="CQ280" s="33"/>
      <c r="CR280" s="33"/>
      <c r="CS280" s="33"/>
      <c r="CT280" s="33"/>
      <c r="CU280" s="33"/>
      <c r="CV280" s="33"/>
      <c r="CW280" s="33"/>
      <c r="CX280" s="33"/>
      <c r="CY280" s="33"/>
      <c r="CZ280" s="33"/>
      <c r="DA280" s="33"/>
      <c r="DB280" s="33"/>
      <c r="DC280" s="33"/>
      <c r="DD280" s="33"/>
      <c r="DE280" s="33"/>
      <c r="DF280" s="33"/>
      <c r="DG280" s="33"/>
      <c r="DH280" s="33"/>
      <c r="DI280" s="33"/>
      <c r="DJ280" s="33"/>
      <c r="DK280" s="33"/>
      <c r="DL280" s="33"/>
      <c r="DM280" s="33"/>
      <c r="DN280" s="33"/>
    </row>
    <row r="281" spans="1:118" x14ac:dyDescent="0.3">
      <c r="A281" s="69"/>
      <c r="B281" s="165"/>
      <c r="C281" s="220"/>
      <c r="D281" s="167"/>
      <c r="E281" s="50"/>
      <c r="F281" s="71"/>
      <c r="G281" s="69"/>
      <c r="H281" s="69"/>
      <c r="I281" s="69"/>
      <c r="J281" s="69"/>
      <c r="K281" s="168"/>
      <c r="L281" s="168"/>
      <c r="M281" s="75"/>
      <c r="N281" s="239"/>
      <c r="O281" s="171"/>
      <c r="P281" s="171"/>
      <c r="Q281" s="171"/>
      <c r="R281" s="229"/>
      <c r="S281" s="181"/>
      <c r="T281" s="168"/>
      <c r="U281" s="181"/>
      <c r="V281" s="181"/>
      <c r="W281" s="275"/>
      <c r="X281" s="181"/>
      <c r="Y281" s="181"/>
      <c r="Z281" s="181"/>
      <c r="AA281" s="275"/>
      <c r="AB281" s="181"/>
      <c r="AC281" s="181"/>
      <c r="AD281" s="72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  <c r="BT281" s="33"/>
      <c r="BU281" s="33"/>
      <c r="BV281" s="33"/>
      <c r="BW281" s="33"/>
      <c r="BX281" s="33"/>
      <c r="BY281" s="33"/>
      <c r="BZ281" s="33"/>
      <c r="CA281" s="33"/>
      <c r="CB281" s="33"/>
      <c r="CC281" s="33"/>
      <c r="CD281" s="33"/>
      <c r="CE281" s="33"/>
      <c r="CF281" s="33"/>
      <c r="CG281" s="33"/>
      <c r="CH281" s="33"/>
      <c r="CI281" s="33"/>
      <c r="CJ281" s="33"/>
      <c r="CK281" s="33"/>
      <c r="CL281" s="33"/>
      <c r="CM281" s="33"/>
      <c r="CN281" s="33"/>
      <c r="CO281" s="33"/>
      <c r="CP281" s="33"/>
      <c r="CQ281" s="33"/>
      <c r="CR281" s="33"/>
      <c r="CS281" s="33"/>
      <c r="CT281" s="33"/>
      <c r="CU281" s="33"/>
      <c r="CV281" s="33"/>
      <c r="CW281" s="33"/>
      <c r="CX281" s="33"/>
      <c r="CY281" s="33"/>
      <c r="CZ281" s="33"/>
      <c r="DA281" s="33"/>
      <c r="DB281" s="33"/>
      <c r="DC281" s="33"/>
      <c r="DD281" s="33"/>
      <c r="DE281" s="33"/>
      <c r="DF281" s="33"/>
      <c r="DG281" s="33"/>
      <c r="DH281" s="33"/>
      <c r="DI281" s="33"/>
      <c r="DJ281" s="33"/>
      <c r="DK281" s="33"/>
      <c r="DL281" s="33"/>
      <c r="DM281" s="33"/>
      <c r="DN281" s="33"/>
    </row>
    <row r="282" spans="1:118" x14ac:dyDescent="0.3">
      <c r="A282" s="69"/>
      <c r="B282" s="165"/>
      <c r="C282" s="220"/>
      <c r="D282" s="167"/>
      <c r="E282" s="50"/>
      <c r="F282" s="71"/>
      <c r="G282" s="69"/>
      <c r="H282" s="69"/>
      <c r="I282" s="69"/>
      <c r="J282" s="69"/>
      <c r="K282" s="168"/>
      <c r="L282" s="168"/>
      <c r="M282" s="75"/>
      <c r="N282" s="239"/>
      <c r="O282" s="228"/>
      <c r="P282" s="228"/>
      <c r="Q282" s="228"/>
      <c r="R282" s="229"/>
      <c r="S282" s="181"/>
      <c r="T282" s="168"/>
      <c r="U282" s="181"/>
      <c r="V282" s="181"/>
      <c r="W282" s="275"/>
      <c r="X282" s="181"/>
      <c r="Y282" s="181"/>
      <c r="Z282" s="181"/>
      <c r="AA282" s="275"/>
      <c r="AB282" s="181"/>
      <c r="AC282" s="181"/>
      <c r="AD282" s="72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33"/>
      <c r="CA282" s="33"/>
      <c r="CB282" s="33"/>
      <c r="CC282" s="33"/>
      <c r="CD282" s="33"/>
      <c r="CE282" s="33"/>
      <c r="CF282" s="33"/>
      <c r="CG282" s="33"/>
      <c r="CH282" s="33"/>
      <c r="CI282" s="33"/>
      <c r="CJ282" s="33"/>
      <c r="CK282" s="33"/>
      <c r="CL282" s="33"/>
      <c r="CM282" s="33"/>
      <c r="CN282" s="33"/>
      <c r="CO282" s="33"/>
      <c r="CP282" s="33"/>
      <c r="CQ282" s="33"/>
      <c r="CR282" s="33"/>
      <c r="CS282" s="33"/>
      <c r="CT282" s="33"/>
      <c r="CU282" s="33"/>
      <c r="CV282" s="33"/>
      <c r="CW282" s="33"/>
      <c r="CX282" s="33"/>
      <c r="CY282" s="33"/>
      <c r="CZ282" s="33"/>
      <c r="DA282" s="33"/>
      <c r="DB282" s="33"/>
      <c r="DC282" s="33"/>
      <c r="DD282" s="33"/>
      <c r="DE282" s="33"/>
      <c r="DF282" s="33"/>
      <c r="DG282" s="33"/>
      <c r="DH282" s="33"/>
      <c r="DI282" s="33"/>
      <c r="DJ282" s="33"/>
      <c r="DK282" s="33"/>
      <c r="DL282" s="33"/>
      <c r="DM282" s="33"/>
      <c r="DN282" s="33"/>
    </row>
    <row r="283" spans="1:118" x14ac:dyDescent="0.3">
      <c r="A283" s="69"/>
      <c r="B283" s="165"/>
      <c r="C283" s="220"/>
      <c r="D283" s="167"/>
      <c r="E283" s="50"/>
      <c r="F283" s="71"/>
      <c r="G283" s="69"/>
      <c r="H283" s="69"/>
      <c r="I283" s="69"/>
      <c r="J283" s="69"/>
      <c r="K283" s="168"/>
      <c r="L283" s="168"/>
      <c r="M283" s="75"/>
      <c r="N283" s="383"/>
      <c r="O283" s="228"/>
      <c r="P283" s="228"/>
      <c r="Q283" s="228"/>
      <c r="R283" s="229"/>
      <c r="S283" s="181"/>
      <c r="T283" s="168"/>
      <c r="U283" s="181"/>
      <c r="V283" s="181"/>
      <c r="W283" s="275"/>
      <c r="X283" s="181"/>
      <c r="Y283" s="181"/>
      <c r="Z283" s="181"/>
      <c r="AA283" s="275"/>
      <c r="AB283" s="181"/>
      <c r="AC283" s="181"/>
      <c r="AD283" s="72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33"/>
      <c r="CA283" s="33"/>
      <c r="CB283" s="33"/>
      <c r="CC283" s="33"/>
      <c r="CD283" s="33"/>
      <c r="CE283" s="33"/>
      <c r="CF283" s="33"/>
      <c r="CG283" s="33"/>
      <c r="CH283" s="33"/>
      <c r="CI283" s="33"/>
      <c r="CJ283" s="33"/>
      <c r="CK283" s="33"/>
      <c r="CL283" s="33"/>
      <c r="CM283" s="33"/>
      <c r="CN283" s="33"/>
      <c r="CO283" s="33"/>
      <c r="CP283" s="33"/>
      <c r="CQ283" s="33"/>
      <c r="CR283" s="33"/>
      <c r="CS283" s="33"/>
      <c r="CT283" s="33"/>
      <c r="CU283" s="33"/>
      <c r="CV283" s="33"/>
      <c r="CW283" s="33"/>
      <c r="CX283" s="33"/>
      <c r="CY283" s="33"/>
      <c r="CZ283" s="33"/>
      <c r="DA283" s="33"/>
      <c r="DB283" s="33"/>
      <c r="DC283" s="33"/>
      <c r="DD283" s="33"/>
      <c r="DE283" s="33"/>
      <c r="DF283" s="33"/>
      <c r="DG283" s="33"/>
      <c r="DH283" s="33"/>
      <c r="DI283" s="33"/>
      <c r="DJ283" s="33"/>
      <c r="DK283" s="33"/>
      <c r="DL283" s="33"/>
      <c r="DM283" s="33"/>
      <c r="DN283" s="33"/>
    </row>
    <row r="284" spans="1:118" x14ac:dyDescent="0.3">
      <c r="A284" s="69"/>
      <c r="B284" s="165"/>
      <c r="C284" s="220"/>
      <c r="D284" s="167"/>
      <c r="E284" s="50"/>
      <c r="F284" s="71"/>
      <c r="G284" s="69"/>
      <c r="H284" s="69"/>
      <c r="I284" s="69"/>
      <c r="J284" s="69"/>
      <c r="K284" s="168"/>
      <c r="L284" s="168"/>
      <c r="M284" s="75"/>
      <c r="N284" s="383"/>
      <c r="O284" s="228"/>
      <c r="P284" s="228"/>
      <c r="Q284" s="228"/>
      <c r="R284" s="229"/>
      <c r="S284" s="181"/>
      <c r="T284" s="168"/>
      <c r="U284" s="181"/>
      <c r="V284" s="181"/>
      <c r="W284" s="275"/>
      <c r="X284" s="181"/>
      <c r="Y284" s="181"/>
      <c r="Z284" s="181"/>
      <c r="AA284" s="275"/>
      <c r="AB284" s="181"/>
      <c r="AC284" s="181"/>
      <c r="AD284" s="72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33"/>
      <c r="CA284" s="33"/>
      <c r="CB284" s="33"/>
      <c r="CC284" s="33"/>
      <c r="CD284" s="33"/>
      <c r="CE284" s="33"/>
      <c r="CF284" s="33"/>
      <c r="CG284" s="33"/>
      <c r="CH284" s="33"/>
      <c r="CI284" s="33"/>
      <c r="CJ284" s="33"/>
      <c r="CK284" s="33"/>
      <c r="CL284" s="33"/>
      <c r="CM284" s="33"/>
      <c r="CN284" s="33"/>
      <c r="CO284" s="33"/>
      <c r="CP284" s="33"/>
      <c r="CQ284" s="33"/>
      <c r="CR284" s="33"/>
      <c r="CS284" s="33"/>
      <c r="CT284" s="33"/>
      <c r="CU284" s="33"/>
      <c r="CV284" s="33"/>
      <c r="CW284" s="33"/>
      <c r="CX284" s="33"/>
      <c r="CY284" s="33"/>
      <c r="CZ284" s="33"/>
      <c r="DA284" s="33"/>
      <c r="DB284" s="33"/>
      <c r="DC284" s="33"/>
      <c r="DD284" s="33"/>
      <c r="DE284" s="33"/>
      <c r="DF284" s="33"/>
      <c r="DG284" s="33"/>
      <c r="DH284" s="33"/>
      <c r="DI284" s="33"/>
      <c r="DJ284" s="33"/>
      <c r="DK284" s="33"/>
      <c r="DL284" s="33"/>
      <c r="DM284" s="33"/>
      <c r="DN284" s="33"/>
    </row>
    <row r="285" spans="1:118" x14ac:dyDescent="0.3">
      <c r="A285" s="69"/>
      <c r="B285" s="165"/>
      <c r="C285" s="220"/>
      <c r="D285" s="167"/>
      <c r="E285" s="50"/>
      <c r="F285" s="71"/>
      <c r="G285" s="69"/>
      <c r="H285" s="69"/>
      <c r="I285" s="69"/>
      <c r="J285" s="69"/>
      <c r="K285" s="168"/>
      <c r="L285" s="168"/>
      <c r="M285" s="75"/>
      <c r="N285" s="239"/>
      <c r="O285" s="171"/>
      <c r="P285" s="171"/>
      <c r="Q285" s="171"/>
      <c r="R285" s="172"/>
      <c r="S285" s="181"/>
      <c r="T285" s="168"/>
      <c r="U285" s="181"/>
      <c r="V285" s="181"/>
      <c r="W285" s="275"/>
      <c r="X285" s="181"/>
      <c r="Y285" s="181"/>
      <c r="Z285" s="181"/>
      <c r="AA285" s="275"/>
      <c r="AB285" s="181"/>
      <c r="AC285" s="181"/>
      <c r="AD285" s="72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33"/>
      <c r="CA285" s="33"/>
      <c r="CB285" s="33"/>
      <c r="CC285" s="33"/>
      <c r="CD285" s="33"/>
      <c r="CE285" s="33"/>
      <c r="CF285" s="33"/>
      <c r="CG285" s="33"/>
      <c r="CH285" s="33"/>
      <c r="CI285" s="33"/>
      <c r="CJ285" s="33"/>
      <c r="CK285" s="33"/>
      <c r="CL285" s="33"/>
      <c r="CM285" s="33"/>
      <c r="CN285" s="33"/>
      <c r="CO285" s="33"/>
      <c r="CP285" s="33"/>
      <c r="CQ285" s="33"/>
      <c r="CR285" s="33"/>
      <c r="CS285" s="33"/>
      <c r="CT285" s="33"/>
      <c r="CU285" s="33"/>
      <c r="CV285" s="33"/>
      <c r="CW285" s="33"/>
      <c r="CX285" s="33"/>
      <c r="CY285" s="33"/>
      <c r="CZ285" s="33"/>
      <c r="DA285" s="33"/>
      <c r="DB285" s="33"/>
      <c r="DC285" s="33"/>
      <c r="DD285" s="33"/>
      <c r="DE285" s="33"/>
      <c r="DF285" s="33"/>
      <c r="DG285" s="33"/>
      <c r="DH285" s="33"/>
      <c r="DI285" s="33"/>
      <c r="DJ285" s="33"/>
      <c r="DK285" s="33"/>
      <c r="DL285" s="33"/>
      <c r="DM285" s="33"/>
      <c r="DN285" s="33"/>
    </row>
    <row r="286" spans="1:118" x14ac:dyDescent="0.3">
      <c r="A286" s="69"/>
      <c r="B286" s="165"/>
      <c r="C286" s="220"/>
      <c r="D286" s="167"/>
      <c r="E286" s="50"/>
      <c r="F286" s="71"/>
      <c r="G286" s="69"/>
      <c r="H286" s="69"/>
      <c r="I286" s="69"/>
      <c r="J286" s="69"/>
      <c r="K286" s="168"/>
      <c r="L286" s="168"/>
      <c r="M286" s="75"/>
      <c r="N286" s="239"/>
      <c r="O286" s="228"/>
      <c r="P286" s="228"/>
      <c r="Q286" s="228"/>
      <c r="R286" s="229"/>
      <c r="S286" s="181"/>
      <c r="T286" s="168"/>
      <c r="U286" s="181"/>
      <c r="V286" s="181"/>
      <c r="W286" s="275"/>
      <c r="X286" s="181"/>
      <c r="Y286" s="181"/>
      <c r="Z286" s="181"/>
      <c r="AA286" s="275"/>
      <c r="AB286" s="181"/>
      <c r="AC286" s="181"/>
      <c r="AD286" s="72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33"/>
      <c r="CA286" s="33"/>
      <c r="CB286" s="33"/>
      <c r="CC286" s="33"/>
      <c r="CD286" s="33"/>
      <c r="CE286" s="33"/>
      <c r="CF286" s="33"/>
      <c r="CG286" s="33"/>
      <c r="CH286" s="33"/>
      <c r="CI286" s="33"/>
      <c r="CJ286" s="33"/>
      <c r="CK286" s="33"/>
      <c r="CL286" s="33"/>
      <c r="CM286" s="33"/>
      <c r="CN286" s="33"/>
      <c r="CO286" s="33"/>
      <c r="CP286" s="33"/>
      <c r="CQ286" s="33"/>
      <c r="CR286" s="33"/>
      <c r="CS286" s="33"/>
      <c r="CT286" s="33"/>
      <c r="CU286" s="33"/>
      <c r="CV286" s="33"/>
      <c r="CW286" s="33"/>
      <c r="CX286" s="33"/>
      <c r="CY286" s="33"/>
      <c r="CZ286" s="33"/>
      <c r="DA286" s="33"/>
      <c r="DB286" s="33"/>
      <c r="DC286" s="33"/>
      <c r="DD286" s="33"/>
      <c r="DE286" s="33"/>
      <c r="DF286" s="33"/>
      <c r="DG286" s="33"/>
      <c r="DH286" s="33"/>
      <c r="DI286" s="33"/>
      <c r="DJ286" s="33"/>
      <c r="DK286" s="33"/>
      <c r="DL286" s="33"/>
      <c r="DM286" s="33"/>
      <c r="DN286" s="33"/>
    </row>
    <row r="287" spans="1:118" x14ac:dyDescent="0.3">
      <c r="A287" s="69"/>
      <c r="B287" s="165"/>
      <c r="C287" s="220"/>
      <c r="D287" s="167"/>
      <c r="E287" s="50"/>
      <c r="F287" s="71"/>
      <c r="G287" s="69"/>
      <c r="H287" s="69"/>
      <c r="I287" s="69"/>
      <c r="J287" s="69"/>
      <c r="K287" s="168"/>
      <c r="L287" s="168"/>
      <c r="M287" s="75"/>
      <c r="N287" s="383"/>
      <c r="O287" s="171"/>
      <c r="P287" s="171"/>
      <c r="Q287" s="171"/>
      <c r="R287" s="172"/>
      <c r="S287" s="181"/>
      <c r="T287" s="168"/>
      <c r="U287" s="181"/>
      <c r="V287" s="181"/>
      <c r="W287" s="275"/>
      <c r="X287" s="181"/>
      <c r="Y287" s="181"/>
      <c r="Z287" s="181"/>
      <c r="AA287" s="275"/>
      <c r="AB287" s="181"/>
      <c r="AC287" s="181"/>
      <c r="AD287" s="72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33"/>
      <c r="CA287" s="33"/>
      <c r="CB287" s="33"/>
      <c r="CC287" s="33"/>
      <c r="CD287" s="33"/>
      <c r="CE287" s="33"/>
      <c r="CF287" s="33"/>
      <c r="CG287" s="33"/>
      <c r="CH287" s="33"/>
      <c r="CI287" s="33"/>
      <c r="CJ287" s="33"/>
      <c r="CK287" s="33"/>
      <c r="CL287" s="33"/>
      <c r="CM287" s="33"/>
      <c r="CN287" s="33"/>
      <c r="CO287" s="33"/>
      <c r="CP287" s="33"/>
      <c r="CQ287" s="33"/>
      <c r="CR287" s="33"/>
      <c r="CS287" s="33"/>
      <c r="CT287" s="33"/>
      <c r="CU287" s="33"/>
      <c r="CV287" s="33"/>
      <c r="CW287" s="33"/>
      <c r="CX287" s="33"/>
      <c r="CY287" s="33"/>
      <c r="CZ287" s="33"/>
      <c r="DA287" s="33"/>
      <c r="DB287" s="33"/>
      <c r="DC287" s="33"/>
      <c r="DD287" s="33"/>
      <c r="DE287" s="33"/>
      <c r="DF287" s="33"/>
      <c r="DG287" s="33"/>
      <c r="DH287" s="33"/>
      <c r="DI287" s="33"/>
      <c r="DJ287" s="33"/>
      <c r="DK287" s="33"/>
      <c r="DL287" s="33"/>
      <c r="DM287" s="33"/>
      <c r="DN287" s="33"/>
    </row>
    <row r="288" spans="1:118" x14ac:dyDescent="0.3">
      <c r="A288" s="69"/>
      <c r="B288" s="165"/>
      <c r="C288" s="220"/>
      <c r="D288" s="167"/>
      <c r="E288" s="50"/>
      <c r="F288" s="71"/>
      <c r="G288" s="69"/>
      <c r="H288" s="69"/>
      <c r="I288" s="69"/>
      <c r="J288" s="69"/>
      <c r="K288" s="168"/>
      <c r="L288" s="168"/>
      <c r="M288" s="75"/>
      <c r="N288" s="383"/>
      <c r="O288" s="171"/>
      <c r="P288" s="171"/>
      <c r="Q288" s="171"/>
      <c r="R288" s="172"/>
      <c r="S288" s="181"/>
      <c r="T288" s="168"/>
      <c r="U288" s="181"/>
      <c r="V288" s="181"/>
      <c r="W288" s="275"/>
      <c r="X288" s="181"/>
      <c r="Y288" s="181"/>
      <c r="Z288" s="181"/>
      <c r="AA288" s="275"/>
      <c r="AB288" s="181"/>
      <c r="AC288" s="181"/>
      <c r="AD288" s="72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33"/>
      <c r="CA288" s="33"/>
      <c r="CB288" s="33"/>
      <c r="CC288" s="33"/>
      <c r="CD288" s="33"/>
      <c r="CE288" s="33"/>
      <c r="CF288" s="33"/>
      <c r="CG288" s="33"/>
      <c r="CH288" s="33"/>
      <c r="CI288" s="33"/>
      <c r="CJ288" s="33"/>
      <c r="CK288" s="33"/>
      <c r="CL288" s="33"/>
      <c r="CM288" s="33"/>
      <c r="CN288" s="33"/>
      <c r="CO288" s="33"/>
      <c r="CP288" s="33"/>
      <c r="CQ288" s="33"/>
      <c r="CR288" s="33"/>
      <c r="CS288" s="33"/>
      <c r="CT288" s="33"/>
      <c r="CU288" s="33"/>
      <c r="CV288" s="33"/>
      <c r="CW288" s="33"/>
      <c r="CX288" s="33"/>
      <c r="CY288" s="33"/>
      <c r="CZ288" s="33"/>
      <c r="DA288" s="33"/>
      <c r="DB288" s="33"/>
      <c r="DC288" s="33"/>
      <c r="DD288" s="33"/>
      <c r="DE288" s="33"/>
      <c r="DF288" s="33"/>
      <c r="DG288" s="33"/>
      <c r="DH288" s="33"/>
      <c r="DI288" s="33"/>
      <c r="DJ288" s="33"/>
      <c r="DK288" s="33"/>
      <c r="DL288" s="33"/>
      <c r="DM288" s="33"/>
      <c r="DN288" s="33"/>
    </row>
    <row r="289" spans="1:118" x14ac:dyDescent="0.3">
      <c r="A289" s="69"/>
      <c r="B289" s="165"/>
      <c r="C289" s="220"/>
      <c r="D289" s="167"/>
      <c r="E289" s="50"/>
      <c r="F289" s="71"/>
      <c r="G289" s="69"/>
      <c r="H289" s="69"/>
      <c r="I289" s="69"/>
      <c r="J289" s="69"/>
      <c r="K289" s="168"/>
      <c r="L289" s="168"/>
      <c r="M289" s="75"/>
      <c r="N289" s="239"/>
      <c r="O289" s="171"/>
      <c r="P289" s="171"/>
      <c r="Q289" s="171"/>
      <c r="R289" s="172"/>
      <c r="S289" s="181"/>
      <c r="T289" s="168"/>
      <c r="U289" s="181"/>
      <c r="V289" s="181"/>
      <c r="W289" s="275"/>
      <c r="X289" s="181"/>
      <c r="Y289" s="181"/>
      <c r="Z289" s="181"/>
      <c r="AA289" s="275"/>
      <c r="AB289" s="181"/>
      <c r="AC289" s="181"/>
      <c r="AD289" s="72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  <c r="BT289" s="33"/>
      <c r="BU289" s="33"/>
      <c r="BV289" s="33"/>
      <c r="BW289" s="33"/>
      <c r="BX289" s="33"/>
      <c r="BY289" s="33"/>
      <c r="BZ289" s="33"/>
      <c r="CA289" s="33"/>
      <c r="CB289" s="33"/>
      <c r="CC289" s="33"/>
      <c r="CD289" s="33"/>
      <c r="CE289" s="33"/>
      <c r="CF289" s="33"/>
      <c r="CG289" s="33"/>
      <c r="CH289" s="33"/>
      <c r="CI289" s="33"/>
      <c r="CJ289" s="33"/>
      <c r="CK289" s="33"/>
      <c r="CL289" s="33"/>
      <c r="CM289" s="33"/>
      <c r="CN289" s="33"/>
      <c r="CO289" s="33"/>
      <c r="CP289" s="33"/>
      <c r="CQ289" s="33"/>
      <c r="CR289" s="33"/>
      <c r="CS289" s="33"/>
      <c r="CT289" s="33"/>
      <c r="CU289" s="33"/>
      <c r="CV289" s="33"/>
      <c r="CW289" s="33"/>
      <c r="CX289" s="33"/>
      <c r="CY289" s="33"/>
      <c r="CZ289" s="33"/>
      <c r="DA289" s="33"/>
      <c r="DB289" s="33"/>
      <c r="DC289" s="33"/>
      <c r="DD289" s="33"/>
      <c r="DE289" s="33"/>
      <c r="DF289" s="33"/>
      <c r="DG289" s="33"/>
      <c r="DH289" s="33"/>
      <c r="DI289" s="33"/>
      <c r="DJ289" s="33"/>
      <c r="DK289" s="33"/>
      <c r="DL289" s="33"/>
      <c r="DM289" s="33"/>
      <c r="DN289" s="33"/>
    </row>
    <row r="290" spans="1:118" x14ac:dyDescent="0.3">
      <c r="A290" s="69"/>
      <c r="B290" s="70"/>
      <c r="C290" s="170"/>
      <c r="D290" s="167"/>
      <c r="E290" s="50"/>
      <c r="F290" s="71"/>
      <c r="G290" s="69"/>
      <c r="H290" s="69"/>
      <c r="I290" s="69"/>
      <c r="J290" s="69"/>
      <c r="K290" s="168"/>
      <c r="L290" s="168"/>
      <c r="M290" s="75"/>
      <c r="N290" s="384"/>
      <c r="O290" s="228"/>
      <c r="P290" s="228"/>
      <c r="Q290" s="228"/>
      <c r="R290" s="229"/>
      <c r="S290" s="181"/>
      <c r="T290" s="168"/>
      <c r="U290" s="181"/>
      <c r="V290" s="181"/>
      <c r="W290" s="275"/>
      <c r="X290" s="181"/>
      <c r="Y290" s="181"/>
      <c r="Z290" s="181"/>
      <c r="AA290" s="275"/>
      <c r="AB290" s="181"/>
      <c r="AC290" s="181"/>
      <c r="AD290" s="72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  <c r="BT290" s="33"/>
      <c r="BU290" s="33"/>
      <c r="BV290" s="33"/>
      <c r="BW290" s="33"/>
      <c r="BX290" s="33"/>
      <c r="BY290" s="33"/>
      <c r="BZ290" s="33"/>
      <c r="CA290" s="33"/>
      <c r="CB290" s="33"/>
      <c r="CC290" s="33"/>
      <c r="CD290" s="33"/>
      <c r="CE290" s="33"/>
      <c r="CF290" s="33"/>
      <c r="CG290" s="33"/>
      <c r="CH290" s="33"/>
      <c r="CI290" s="33"/>
      <c r="CJ290" s="33"/>
      <c r="CK290" s="33"/>
      <c r="CL290" s="33"/>
      <c r="CM290" s="33"/>
      <c r="CN290" s="33"/>
      <c r="CO290" s="33"/>
      <c r="CP290" s="33"/>
      <c r="CQ290" s="33"/>
      <c r="CR290" s="33"/>
      <c r="CS290" s="33"/>
      <c r="CT290" s="33"/>
      <c r="CU290" s="33"/>
      <c r="CV290" s="33"/>
      <c r="CW290" s="33"/>
      <c r="CX290" s="33"/>
      <c r="CY290" s="33"/>
      <c r="CZ290" s="33"/>
      <c r="DA290" s="33"/>
      <c r="DB290" s="33"/>
      <c r="DC290" s="33"/>
      <c r="DD290" s="33"/>
      <c r="DE290" s="33"/>
      <c r="DF290" s="33"/>
      <c r="DG290" s="33"/>
      <c r="DH290" s="33"/>
      <c r="DI290" s="33"/>
      <c r="DJ290" s="33"/>
      <c r="DK290" s="33"/>
      <c r="DL290" s="33"/>
      <c r="DM290" s="33"/>
      <c r="DN290" s="33"/>
    </row>
    <row r="291" spans="1:118" x14ac:dyDescent="0.3">
      <c r="A291" s="69"/>
      <c r="B291" s="70"/>
      <c r="C291" s="170"/>
      <c r="D291" s="167"/>
      <c r="E291" s="50"/>
      <c r="F291" s="71"/>
      <c r="G291" s="69"/>
      <c r="H291" s="69"/>
      <c r="I291" s="69"/>
      <c r="J291" s="69"/>
      <c r="K291" s="168"/>
      <c r="L291" s="168"/>
      <c r="M291" s="75"/>
      <c r="N291" s="239"/>
      <c r="O291" s="171"/>
      <c r="P291" s="171"/>
      <c r="Q291" s="171"/>
      <c r="R291" s="178"/>
      <c r="S291" s="181"/>
      <c r="T291" s="168"/>
      <c r="U291" s="181"/>
      <c r="V291" s="181"/>
      <c r="W291" s="275"/>
      <c r="X291" s="181"/>
      <c r="Y291" s="181"/>
      <c r="Z291" s="181"/>
      <c r="AA291" s="275"/>
      <c r="AB291" s="181"/>
      <c r="AC291" s="181"/>
      <c r="AD291" s="72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  <c r="BT291" s="33"/>
      <c r="BU291" s="33"/>
      <c r="BV291" s="33"/>
      <c r="BW291" s="33"/>
      <c r="BX291" s="33"/>
      <c r="BY291" s="33"/>
      <c r="BZ291" s="33"/>
      <c r="CA291" s="33"/>
      <c r="CB291" s="33"/>
      <c r="CC291" s="33"/>
      <c r="CD291" s="33"/>
      <c r="CE291" s="33"/>
      <c r="CF291" s="33"/>
      <c r="CG291" s="33"/>
      <c r="CH291" s="33"/>
      <c r="CI291" s="33"/>
      <c r="CJ291" s="33"/>
      <c r="CK291" s="33"/>
      <c r="CL291" s="33"/>
      <c r="CM291" s="33"/>
      <c r="CN291" s="33"/>
      <c r="CO291" s="33"/>
      <c r="CP291" s="33"/>
      <c r="CQ291" s="33"/>
      <c r="CR291" s="33"/>
      <c r="CS291" s="33"/>
      <c r="CT291" s="33"/>
      <c r="CU291" s="33"/>
      <c r="CV291" s="33"/>
      <c r="CW291" s="33"/>
      <c r="CX291" s="33"/>
      <c r="CY291" s="33"/>
      <c r="CZ291" s="33"/>
      <c r="DA291" s="33"/>
      <c r="DB291" s="33"/>
      <c r="DC291" s="33"/>
      <c r="DD291" s="33"/>
      <c r="DE291" s="33"/>
      <c r="DF291" s="33"/>
      <c r="DG291" s="33"/>
      <c r="DH291" s="33"/>
      <c r="DI291" s="33"/>
      <c r="DJ291" s="33"/>
      <c r="DK291" s="33"/>
      <c r="DL291" s="33"/>
      <c r="DM291" s="33"/>
      <c r="DN291" s="33"/>
    </row>
    <row r="292" spans="1:118" x14ac:dyDescent="0.3">
      <c r="A292" s="69"/>
      <c r="B292" s="70"/>
      <c r="C292" s="170"/>
      <c r="D292" s="167"/>
      <c r="E292" s="50"/>
      <c r="F292" s="71"/>
      <c r="G292" s="69"/>
      <c r="H292" s="69"/>
      <c r="I292" s="69"/>
      <c r="J292" s="69"/>
      <c r="K292" s="168"/>
      <c r="L292" s="168"/>
      <c r="M292" s="75"/>
      <c r="N292" s="383"/>
      <c r="O292" s="228"/>
      <c r="P292" s="228"/>
      <c r="Q292" s="228"/>
      <c r="R292" s="229"/>
      <c r="S292" s="181"/>
      <c r="T292" s="168"/>
      <c r="U292" s="181"/>
      <c r="V292" s="181"/>
      <c r="W292" s="275"/>
      <c r="X292" s="181"/>
      <c r="Y292" s="181"/>
      <c r="Z292" s="181"/>
      <c r="AA292" s="275"/>
      <c r="AB292" s="181"/>
      <c r="AC292" s="181"/>
      <c r="AD292" s="72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  <c r="BT292" s="33"/>
      <c r="BU292" s="33"/>
      <c r="BV292" s="33"/>
      <c r="BW292" s="33"/>
      <c r="BX292" s="33"/>
      <c r="BY292" s="33"/>
      <c r="BZ292" s="33"/>
      <c r="CA292" s="33"/>
      <c r="CB292" s="33"/>
      <c r="CC292" s="33"/>
      <c r="CD292" s="33"/>
      <c r="CE292" s="33"/>
      <c r="CF292" s="33"/>
      <c r="CG292" s="33"/>
      <c r="CH292" s="33"/>
      <c r="CI292" s="33"/>
      <c r="CJ292" s="33"/>
      <c r="CK292" s="33"/>
      <c r="CL292" s="33"/>
      <c r="CM292" s="33"/>
      <c r="CN292" s="33"/>
      <c r="CO292" s="33"/>
      <c r="CP292" s="33"/>
      <c r="CQ292" s="33"/>
      <c r="CR292" s="33"/>
      <c r="CS292" s="33"/>
      <c r="CT292" s="33"/>
      <c r="CU292" s="33"/>
      <c r="CV292" s="33"/>
      <c r="CW292" s="33"/>
      <c r="CX292" s="33"/>
      <c r="CY292" s="33"/>
      <c r="CZ292" s="33"/>
      <c r="DA292" s="33"/>
      <c r="DB292" s="33"/>
      <c r="DC292" s="33"/>
      <c r="DD292" s="33"/>
      <c r="DE292" s="33"/>
      <c r="DF292" s="33"/>
      <c r="DG292" s="33"/>
      <c r="DH292" s="33"/>
      <c r="DI292" s="33"/>
      <c r="DJ292" s="33"/>
      <c r="DK292" s="33"/>
      <c r="DL292" s="33"/>
      <c r="DM292" s="33"/>
      <c r="DN292" s="33"/>
    </row>
    <row r="293" spans="1:118" x14ac:dyDescent="0.3">
      <c r="A293" s="69"/>
      <c r="B293" s="70"/>
      <c r="C293" s="170"/>
      <c r="D293" s="167"/>
      <c r="E293" s="50"/>
      <c r="F293" s="71"/>
      <c r="G293" s="69"/>
      <c r="H293" s="69"/>
      <c r="I293" s="69"/>
      <c r="J293" s="69"/>
      <c r="K293" s="168"/>
      <c r="L293" s="168"/>
      <c r="M293" s="75"/>
      <c r="N293" s="384"/>
      <c r="O293" s="228"/>
      <c r="P293" s="228"/>
      <c r="Q293" s="228"/>
      <c r="R293" s="229"/>
      <c r="S293" s="181"/>
      <c r="T293" s="168"/>
      <c r="U293" s="181"/>
      <c r="V293" s="181"/>
      <c r="W293" s="275"/>
      <c r="X293" s="181"/>
      <c r="Y293" s="181"/>
      <c r="Z293" s="181"/>
      <c r="AA293" s="275"/>
      <c r="AB293" s="181"/>
      <c r="AC293" s="181"/>
      <c r="AD293" s="72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33"/>
      <c r="CA293" s="33"/>
      <c r="CB293" s="33"/>
      <c r="CC293" s="33"/>
      <c r="CD293" s="33"/>
      <c r="CE293" s="33"/>
      <c r="CF293" s="33"/>
      <c r="CG293" s="33"/>
      <c r="CH293" s="33"/>
      <c r="CI293" s="33"/>
      <c r="CJ293" s="33"/>
      <c r="CK293" s="33"/>
      <c r="CL293" s="33"/>
      <c r="CM293" s="33"/>
      <c r="CN293" s="33"/>
      <c r="CO293" s="33"/>
      <c r="CP293" s="33"/>
      <c r="CQ293" s="33"/>
      <c r="CR293" s="33"/>
      <c r="CS293" s="33"/>
      <c r="CT293" s="33"/>
      <c r="CU293" s="33"/>
      <c r="CV293" s="33"/>
      <c r="CW293" s="33"/>
      <c r="CX293" s="33"/>
      <c r="CY293" s="33"/>
      <c r="CZ293" s="33"/>
      <c r="DA293" s="33"/>
      <c r="DB293" s="33"/>
      <c r="DC293" s="33"/>
      <c r="DD293" s="33"/>
      <c r="DE293" s="33"/>
      <c r="DF293" s="33"/>
      <c r="DG293" s="33"/>
      <c r="DH293" s="33"/>
      <c r="DI293" s="33"/>
      <c r="DJ293" s="33"/>
      <c r="DK293" s="33"/>
      <c r="DL293" s="33"/>
      <c r="DM293" s="33"/>
      <c r="DN293" s="33"/>
    </row>
    <row r="294" spans="1:118" x14ac:dyDescent="0.3">
      <c r="A294" s="69"/>
      <c r="B294" s="70"/>
      <c r="C294" s="170"/>
      <c r="D294" s="167"/>
      <c r="E294" s="50"/>
      <c r="F294" s="71"/>
      <c r="G294" s="69"/>
      <c r="H294" s="69"/>
      <c r="I294" s="69"/>
      <c r="J294" s="69"/>
      <c r="K294" s="168"/>
      <c r="L294" s="168"/>
      <c r="M294" s="75"/>
      <c r="N294" s="239"/>
      <c r="O294" s="228"/>
      <c r="P294" s="228"/>
      <c r="Q294" s="228"/>
      <c r="R294" s="229"/>
      <c r="S294" s="181"/>
      <c r="T294" s="168"/>
      <c r="U294" s="181"/>
      <c r="V294" s="181"/>
      <c r="W294" s="275"/>
      <c r="X294" s="181"/>
      <c r="Y294" s="181"/>
      <c r="Z294" s="181"/>
      <c r="AA294" s="275"/>
      <c r="AB294" s="181"/>
      <c r="AC294" s="181"/>
      <c r="AD294" s="72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33"/>
      <c r="CA294" s="33"/>
      <c r="CB294" s="33"/>
      <c r="CC294" s="33"/>
      <c r="CD294" s="33"/>
      <c r="CE294" s="33"/>
      <c r="CF294" s="33"/>
      <c r="CG294" s="33"/>
      <c r="CH294" s="33"/>
      <c r="CI294" s="33"/>
      <c r="CJ294" s="33"/>
      <c r="CK294" s="33"/>
      <c r="CL294" s="33"/>
      <c r="CM294" s="33"/>
      <c r="CN294" s="33"/>
      <c r="CO294" s="33"/>
      <c r="CP294" s="33"/>
      <c r="CQ294" s="33"/>
      <c r="CR294" s="33"/>
      <c r="CS294" s="33"/>
      <c r="CT294" s="33"/>
      <c r="CU294" s="33"/>
      <c r="CV294" s="33"/>
      <c r="CW294" s="33"/>
      <c r="CX294" s="33"/>
      <c r="CY294" s="33"/>
      <c r="CZ294" s="33"/>
      <c r="DA294" s="33"/>
      <c r="DB294" s="33"/>
      <c r="DC294" s="33"/>
      <c r="DD294" s="33"/>
      <c r="DE294" s="33"/>
      <c r="DF294" s="33"/>
      <c r="DG294" s="33"/>
      <c r="DH294" s="33"/>
      <c r="DI294" s="33"/>
      <c r="DJ294" s="33"/>
      <c r="DK294" s="33"/>
      <c r="DL294" s="33"/>
      <c r="DM294" s="33"/>
      <c r="DN294" s="33"/>
    </row>
    <row r="295" spans="1:118" x14ac:dyDescent="0.3">
      <c r="A295" s="69"/>
      <c r="B295" s="70"/>
      <c r="C295" s="170"/>
      <c r="D295" s="167"/>
      <c r="E295" s="50"/>
      <c r="F295" s="71"/>
      <c r="G295" s="69"/>
      <c r="H295" s="69"/>
      <c r="I295" s="69"/>
      <c r="J295" s="69"/>
      <c r="K295" s="168"/>
      <c r="L295" s="168"/>
      <c r="M295" s="75"/>
      <c r="N295" s="383"/>
      <c r="O295" s="228"/>
      <c r="P295" s="228"/>
      <c r="Q295" s="228"/>
      <c r="R295" s="229"/>
      <c r="S295" s="181"/>
      <c r="T295" s="168"/>
      <c r="U295" s="181"/>
      <c r="V295" s="181"/>
      <c r="W295" s="275"/>
      <c r="X295" s="181"/>
      <c r="Y295" s="181"/>
      <c r="Z295" s="181"/>
      <c r="AA295" s="275"/>
      <c r="AB295" s="181"/>
      <c r="AC295" s="181"/>
      <c r="AD295" s="72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  <c r="CA295" s="33"/>
      <c r="CB295" s="33"/>
      <c r="CC295" s="33"/>
      <c r="CD295" s="33"/>
      <c r="CE295" s="33"/>
      <c r="CF295" s="33"/>
      <c r="CG295" s="33"/>
      <c r="CH295" s="33"/>
      <c r="CI295" s="33"/>
      <c r="CJ295" s="33"/>
      <c r="CK295" s="33"/>
      <c r="CL295" s="33"/>
      <c r="CM295" s="33"/>
      <c r="CN295" s="33"/>
      <c r="CO295" s="33"/>
      <c r="CP295" s="33"/>
      <c r="CQ295" s="33"/>
      <c r="CR295" s="33"/>
      <c r="CS295" s="33"/>
      <c r="CT295" s="33"/>
      <c r="CU295" s="33"/>
      <c r="CV295" s="33"/>
      <c r="CW295" s="33"/>
      <c r="CX295" s="33"/>
      <c r="CY295" s="33"/>
      <c r="CZ295" s="33"/>
      <c r="DA295" s="33"/>
      <c r="DB295" s="33"/>
      <c r="DC295" s="33"/>
      <c r="DD295" s="33"/>
      <c r="DE295" s="33"/>
      <c r="DF295" s="33"/>
      <c r="DG295" s="33"/>
      <c r="DH295" s="33"/>
      <c r="DI295" s="33"/>
      <c r="DJ295" s="33"/>
      <c r="DK295" s="33"/>
      <c r="DL295" s="33"/>
      <c r="DM295" s="33"/>
      <c r="DN295" s="33"/>
    </row>
    <row r="296" spans="1:118" x14ac:dyDescent="0.3">
      <c r="A296" s="69"/>
      <c r="B296" s="70"/>
      <c r="C296" s="170"/>
      <c r="D296" s="167"/>
      <c r="E296" s="50"/>
      <c r="F296" s="71"/>
      <c r="G296" s="69"/>
      <c r="H296" s="69"/>
      <c r="I296" s="69"/>
      <c r="J296" s="69"/>
      <c r="K296" s="168"/>
      <c r="L296" s="168"/>
      <c r="M296" s="75"/>
      <c r="N296" s="383"/>
      <c r="O296" s="228"/>
      <c r="P296" s="228"/>
      <c r="Q296" s="228"/>
      <c r="R296" s="229"/>
      <c r="S296" s="181"/>
      <c r="T296" s="168"/>
      <c r="U296" s="181"/>
      <c r="V296" s="181"/>
      <c r="W296" s="275"/>
      <c r="X296" s="181"/>
      <c r="Y296" s="181"/>
      <c r="Z296" s="181"/>
      <c r="AA296" s="275"/>
      <c r="AB296" s="181"/>
      <c r="AC296" s="181"/>
      <c r="AD296" s="72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  <c r="BT296" s="33"/>
      <c r="BU296" s="33"/>
      <c r="BV296" s="33"/>
      <c r="BW296" s="33"/>
      <c r="BX296" s="33"/>
      <c r="BY296" s="33"/>
      <c r="BZ296" s="33"/>
      <c r="CA296" s="33"/>
      <c r="CB296" s="33"/>
      <c r="CC296" s="33"/>
      <c r="CD296" s="33"/>
      <c r="CE296" s="33"/>
      <c r="CF296" s="33"/>
      <c r="CG296" s="33"/>
      <c r="CH296" s="33"/>
      <c r="CI296" s="33"/>
      <c r="CJ296" s="33"/>
      <c r="CK296" s="33"/>
      <c r="CL296" s="33"/>
      <c r="CM296" s="33"/>
      <c r="CN296" s="33"/>
      <c r="CO296" s="33"/>
      <c r="CP296" s="33"/>
      <c r="CQ296" s="33"/>
      <c r="CR296" s="33"/>
      <c r="CS296" s="33"/>
      <c r="CT296" s="33"/>
      <c r="CU296" s="33"/>
      <c r="CV296" s="33"/>
      <c r="CW296" s="33"/>
      <c r="CX296" s="33"/>
      <c r="CY296" s="33"/>
      <c r="CZ296" s="33"/>
      <c r="DA296" s="33"/>
      <c r="DB296" s="33"/>
      <c r="DC296" s="33"/>
      <c r="DD296" s="33"/>
      <c r="DE296" s="33"/>
      <c r="DF296" s="33"/>
      <c r="DG296" s="33"/>
      <c r="DH296" s="33"/>
      <c r="DI296" s="33"/>
      <c r="DJ296" s="33"/>
      <c r="DK296" s="33"/>
      <c r="DL296" s="33"/>
      <c r="DM296" s="33"/>
      <c r="DN296" s="33"/>
    </row>
    <row r="297" spans="1:118" x14ac:dyDescent="0.3">
      <c r="A297" s="69"/>
      <c r="B297" s="70"/>
      <c r="C297" s="170"/>
      <c r="D297" s="167"/>
      <c r="E297" s="50"/>
      <c r="F297" s="71"/>
      <c r="G297" s="69"/>
      <c r="H297" s="69"/>
      <c r="I297" s="69"/>
      <c r="J297" s="69"/>
      <c r="K297" s="168"/>
      <c r="L297" s="168"/>
      <c r="M297" s="75"/>
      <c r="N297" s="239"/>
      <c r="O297" s="228"/>
      <c r="P297" s="228"/>
      <c r="Q297" s="228"/>
      <c r="R297" s="229"/>
      <c r="S297" s="181"/>
      <c r="T297" s="168"/>
      <c r="U297" s="181"/>
      <c r="V297" s="181"/>
      <c r="W297" s="275"/>
      <c r="X297" s="181"/>
      <c r="Y297" s="181"/>
      <c r="Z297" s="181"/>
      <c r="AA297" s="275"/>
      <c r="AB297" s="181"/>
      <c r="AC297" s="181"/>
      <c r="AD297" s="72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  <c r="BT297" s="33"/>
      <c r="BU297" s="33"/>
      <c r="BV297" s="33"/>
      <c r="BW297" s="33"/>
      <c r="BX297" s="33"/>
      <c r="BY297" s="33"/>
      <c r="BZ297" s="33"/>
      <c r="CA297" s="33"/>
      <c r="CB297" s="33"/>
      <c r="CC297" s="33"/>
      <c r="CD297" s="33"/>
      <c r="CE297" s="33"/>
      <c r="CF297" s="33"/>
      <c r="CG297" s="33"/>
      <c r="CH297" s="33"/>
      <c r="CI297" s="33"/>
      <c r="CJ297" s="33"/>
      <c r="CK297" s="33"/>
      <c r="CL297" s="33"/>
      <c r="CM297" s="33"/>
      <c r="CN297" s="33"/>
      <c r="CO297" s="33"/>
      <c r="CP297" s="33"/>
      <c r="CQ297" s="33"/>
      <c r="CR297" s="33"/>
      <c r="CS297" s="33"/>
      <c r="CT297" s="33"/>
      <c r="CU297" s="33"/>
      <c r="CV297" s="33"/>
      <c r="CW297" s="33"/>
      <c r="CX297" s="33"/>
      <c r="CY297" s="33"/>
      <c r="CZ297" s="33"/>
      <c r="DA297" s="33"/>
      <c r="DB297" s="33"/>
      <c r="DC297" s="33"/>
      <c r="DD297" s="33"/>
      <c r="DE297" s="33"/>
      <c r="DF297" s="33"/>
      <c r="DG297" s="33"/>
      <c r="DH297" s="33"/>
      <c r="DI297" s="33"/>
      <c r="DJ297" s="33"/>
      <c r="DK297" s="33"/>
      <c r="DL297" s="33"/>
      <c r="DM297" s="33"/>
      <c r="DN297" s="33"/>
    </row>
    <row r="298" spans="1:118" x14ac:dyDescent="0.3">
      <c r="A298" s="69"/>
      <c r="B298" s="70"/>
      <c r="C298" s="170"/>
      <c r="D298" s="167"/>
      <c r="E298" s="50"/>
      <c r="F298" s="71"/>
      <c r="G298" s="69"/>
      <c r="H298" s="69"/>
      <c r="I298" s="69"/>
      <c r="J298" s="69"/>
      <c r="K298" s="168"/>
      <c r="L298" s="168"/>
      <c r="M298" s="75"/>
      <c r="N298" s="383"/>
      <c r="O298" s="228"/>
      <c r="P298" s="228"/>
      <c r="Q298" s="228"/>
      <c r="R298" s="229"/>
      <c r="S298" s="181"/>
      <c r="T298" s="168"/>
      <c r="U298" s="181"/>
      <c r="V298" s="181"/>
      <c r="W298" s="275"/>
      <c r="X298" s="181"/>
      <c r="Y298" s="181"/>
      <c r="Z298" s="181"/>
      <c r="AA298" s="275"/>
      <c r="AB298" s="181"/>
      <c r="AC298" s="181"/>
      <c r="AD298" s="72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  <c r="BT298" s="33"/>
      <c r="BU298" s="33"/>
      <c r="BV298" s="33"/>
      <c r="BW298" s="33"/>
      <c r="BX298" s="33"/>
      <c r="BY298" s="33"/>
      <c r="BZ298" s="33"/>
      <c r="CA298" s="33"/>
      <c r="CB298" s="33"/>
      <c r="CC298" s="33"/>
      <c r="CD298" s="33"/>
      <c r="CE298" s="33"/>
      <c r="CF298" s="33"/>
      <c r="CG298" s="33"/>
      <c r="CH298" s="33"/>
      <c r="CI298" s="33"/>
      <c r="CJ298" s="33"/>
      <c r="CK298" s="33"/>
      <c r="CL298" s="33"/>
      <c r="CM298" s="33"/>
      <c r="CN298" s="33"/>
      <c r="CO298" s="33"/>
      <c r="CP298" s="33"/>
      <c r="CQ298" s="33"/>
      <c r="CR298" s="33"/>
      <c r="CS298" s="33"/>
      <c r="CT298" s="33"/>
      <c r="CU298" s="33"/>
      <c r="CV298" s="33"/>
      <c r="CW298" s="33"/>
      <c r="CX298" s="33"/>
      <c r="CY298" s="33"/>
      <c r="CZ298" s="33"/>
      <c r="DA298" s="33"/>
      <c r="DB298" s="33"/>
      <c r="DC298" s="33"/>
      <c r="DD298" s="33"/>
      <c r="DE298" s="33"/>
      <c r="DF298" s="33"/>
      <c r="DG298" s="33"/>
      <c r="DH298" s="33"/>
      <c r="DI298" s="33"/>
      <c r="DJ298" s="33"/>
      <c r="DK298" s="33"/>
      <c r="DL298" s="33"/>
      <c r="DM298" s="33"/>
      <c r="DN298" s="33"/>
    </row>
    <row r="299" spans="1:118" x14ac:dyDescent="0.3">
      <c r="A299" s="69"/>
      <c r="B299" s="70"/>
      <c r="C299" s="170"/>
      <c r="D299" s="69"/>
      <c r="E299" s="183"/>
      <c r="F299" s="71"/>
      <c r="G299" s="69"/>
      <c r="H299" s="69"/>
      <c r="I299" s="69"/>
      <c r="J299" s="69"/>
      <c r="K299" s="168"/>
      <c r="L299" s="168"/>
      <c r="M299" s="75"/>
      <c r="N299" s="383"/>
      <c r="O299" s="69"/>
      <c r="P299" s="69"/>
      <c r="Q299" s="181"/>
      <c r="R299" s="70"/>
      <c r="S299" s="181"/>
      <c r="T299" s="168"/>
      <c r="U299" s="181"/>
      <c r="V299" s="181"/>
      <c r="W299" s="275"/>
      <c r="X299" s="181"/>
      <c r="Y299" s="181"/>
      <c r="Z299" s="181"/>
      <c r="AA299" s="275"/>
      <c r="AB299" s="181"/>
      <c r="AC299" s="181"/>
      <c r="AD299" s="72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  <c r="BO299" s="33"/>
      <c r="BP299" s="33"/>
      <c r="BQ299" s="33"/>
      <c r="BR299" s="33"/>
      <c r="BS299" s="33"/>
      <c r="BT299" s="33"/>
      <c r="BU299" s="33"/>
      <c r="BV299" s="33"/>
      <c r="BW299" s="33"/>
      <c r="BX299" s="33"/>
      <c r="BY299" s="33"/>
      <c r="BZ299" s="33"/>
      <c r="CA299" s="33"/>
      <c r="CB299" s="33"/>
      <c r="CC299" s="33"/>
      <c r="CD299" s="33"/>
      <c r="CE299" s="33"/>
      <c r="CF299" s="33"/>
      <c r="CG299" s="33"/>
      <c r="CH299" s="33"/>
      <c r="CI299" s="33"/>
      <c r="CJ299" s="33"/>
      <c r="CK299" s="33"/>
      <c r="CL299" s="33"/>
      <c r="CM299" s="33"/>
      <c r="CN299" s="33"/>
      <c r="CO299" s="33"/>
      <c r="CP299" s="33"/>
      <c r="CQ299" s="33"/>
      <c r="CR299" s="33"/>
      <c r="CS299" s="33"/>
      <c r="CT299" s="33"/>
      <c r="CU299" s="33"/>
      <c r="CV299" s="33"/>
      <c r="CW299" s="33"/>
      <c r="CX299" s="33"/>
      <c r="CY299" s="33"/>
      <c r="CZ299" s="33"/>
      <c r="DA299" s="33"/>
      <c r="DB299" s="33"/>
      <c r="DC299" s="33"/>
      <c r="DD299" s="33"/>
      <c r="DE299" s="33"/>
      <c r="DF299" s="33"/>
      <c r="DG299" s="33"/>
      <c r="DH299" s="33"/>
      <c r="DI299" s="33"/>
      <c r="DJ299" s="33"/>
      <c r="DK299" s="33"/>
      <c r="DL299" s="33"/>
      <c r="DM299" s="33"/>
      <c r="DN299" s="33"/>
    </row>
    <row r="300" spans="1:118" x14ac:dyDescent="0.3">
      <c r="A300" s="69"/>
      <c r="B300" s="165"/>
      <c r="C300" s="220"/>
      <c r="D300" s="167"/>
      <c r="E300" s="50"/>
      <c r="F300" s="71"/>
      <c r="G300" s="69"/>
      <c r="H300" s="69"/>
      <c r="I300" s="69"/>
      <c r="J300" s="168"/>
      <c r="K300" s="168"/>
      <c r="L300" s="168"/>
      <c r="M300" s="75"/>
      <c r="N300" s="383"/>
      <c r="O300" s="171"/>
      <c r="P300" s="171"/>
      <c r="Q300" s="171"/>
      <c r="R300" s="172"/>
      <c r="S300" s="181"/>
      <c r="T300" s="168"/>
      <c r="U300" s="181"/>
      <c r="V300" s="181"/>
      <c r="W300" s="275"/>
      <c r="X300" s="181"/>
      <c r="Y300" s="181"/>
      <c r="Z300" s="181"/>
      <c r="AA300" s="275"/>
      <c r="AB300" s="181"/>
      <c r="AC300" s="181"/>
      <c r="AD300" s="72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  <c r="BO300" s="33"/>
      <c r="BP300" s="33"/>
      <c r="BQ300" s="33"/>
      <c r="BR300" s="33"/>
      <c r="BS300" s="33"/>
      <c r="BT300" s="33"/>
      <c r="BU300" s="33"/>
      <c r="BV300" s="33"/>
      <c r="BW300" s="33"/>
      <c r="BX300" s="33"/>
      <c r="BY300" s="33"/>
      <c r="BZ300" s="33"/>
      <c r="CA300" s="33"/>
      <c r="CB300" s="33"/>
      <c r="CC300" s="33"/>
      <c r="CD300" s="33"/>
      <c r="CE300" s="33"/>
      <c r="CF300" s="33"/>
      <c r="CG300" s="33"/>
      <c r="CH300" s="33"/>
      <c r="CI300" s="33"/>
      <c r="CJ300" s="33"/>
      <c r="CK300" s="33"/>
      <c r="CL300" s="33"/>
      <c r="CM300" s="33"/>
      <c r="CN300" s="33"/>
      <c r="CO300" s="33"/>
      <c r="CP300" s="33"/>
      <c r="CQ300" s="33"/>
      <c r="CR300" s="33"/>
      <c r="CS300" s="33"/>
      <c r="CT300" s="33"/>
      <c r="CU300" s="33"/>
      <c r="CV300" s="33"/>
      <c r="CW300" s="33"/>
      <c r="CX300" s="33"/>
      <c r="CY300" s="33"/>
      <c r="CZ300" s="33"/>
      <c r="DA300" s="33"/>
      <c r="DB300" s="33"/>
      <c r="DC300" s="33"/>
      <c r="DD300" s="33"/>
      <c r="DE300" s="33"/>
      <c r="DF300" s="33"/>
      <c r="DG300" s="33"/>
      <c r="DH300" s="33"/>
      <c r="DI300" s="33"/>
      <c r="DJ300" s="33"/>
      <c r="DK300" s="33"/>
      <c r="DL300" s="33"/>
      <c r="DM300" s="33"/>
      <c r="DN300" s="33"/>
    </row>
    <row r="301" spans="1:118" x14ac:dyDescent="0.3">
      <c r="A301" s="167"/>
      <c r="B301" s="165"/>
      <c r="C301" s="221"/>
      <c r="D301" s="167"/>
      <c r="E301" s="184"/>
      <c r="F301" s="223"/>
      <c r="G301" s="167"/>
      <c r="H301" s="167"/>
      <c r="I301" s="167"/>
      <c r="J301" s="167"/>
      <c r="K301" s="168"/>
      <c r="L301" s="168"/>
      <c r="M301" s="75"/>
      <c r="N301" s="384"/>
      <c r="O301" s="186"/>
      <c r="P301" s="186"/>
      <c r="Q301" s="186"/>
      <c r="R301" s="224"/>
      <c r="S301" s="181"/>
      <c r="T301" s="168"/>
      <c r="U301" s="181"/>
      <c r="V301" s="181"/>
      <c r="W301" s="275"/>
      <c r="X301" s="181"/>
      <c r="Y301" s="181"/>
      <c r="Z301" s="181"/>
      <c r="AA301" s="275"/>
      <c r="AB301" s="181"/>
      <c r="AC301" s="181"/>
      <c r="AD301" s="72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  <c r="BO301" s="33"/>
      <c r="BP301" s="33"/>
      <c r="BQ301" s="33"/>
      <c r="BR301" s="33"/>
      <c r="BS301" s="33"/>
      <c r="BT301" s="33"/>
      <c r="BU301" s="33"/>
      <c r="BV301" s="33"/>
      <c r="BW301" s="33"/>
      <c r="BX301" s="33"/>
      <c r="BY301" s="33"/>
      <c r="BZ301" s="33"/>
      <c r="CA301" s="33"/>
      <c r="CB301" s="33"/>
      <c r="CC301" s="33"/>
      <c r="CD301" s="33"/>
      <c r="CE301" s="33"/>
      <c r="CF301" s="33"/>
      <c r="CG301" s="33"/>
      <c r="CH301" s="33"/>
      <c r="CI301" s="33"/>
      <c r="CJ301" s="33"/>
      <c r="CK301" s="33"/>
      <c r="CL301" s="33"/>
      <c r="CM301" s="33"/>
      <c r="CN301" s="33"/>
      <c r="CO301" s="33"/>
      <c r="CP301" s="33"/>
      <c r="CQ301" s="33"/>
      <c r="CR301" s="33"/>
      <c r="CS301" s="33"/>
      <c r="CT301" s="33"/>
      <c r="CU301" s="33"/>
      <c r="CV301" s="33"/>
      <c r="CW301" s="33"/>
      <c r="CX301" s="33"/>
      <c r="CY301" s="33"/>
      <c r="CZ301" s="33"/>
      <c r="DA301" s="33"/>
      <c r="DB301" s="33"/>
      <c r="DC301" s="33"/>
      <c r="DD301" s="33"/>
      <c r="DE301" s="33"/>
      <c r="DF301" s="33"/>
      <c r="DG301" s="33"/>
      <c r="DH301" s="33"/>
      <c r="DI301" s="33"/>
      <c r="DJ301" s="33"/>
      <c r="DK301" s="33"/>
      <c r="DL301" s="33"/>
      <c r="DM301" s="33"/>
      <c r="DN301" s="33"/>
    </row>
    <row r="302" spans="1:118" x14ac:dyDescent="0.3">
      <c r="A302" s="69"/>
      <c r="B302" s="165"/>
      <c r="C302" s="220"/>
      <c r="D302" s="167"/>
      <c r="E302" s="50"/>
      <c r="F302" s="71"/>
      <c r="G302" s="69"/>
      <c r="H302" s="69"/>
      <c r="I302" s="69"/>
      <c r="J302" s="69"/>
      <c r="K302" s="168"/>
      <c r="L302" s="168"/>
      <c r="M302" s="75"/>
      <c r="N302" s="384"/>
      <c r="Q302" s="154"/>
      <c r="R302" s="169"/>
      <c r="S302" s="181"/>
      <c r="T302" s="168"/>
      <c r="U302" s="181"/>
      <c r="V302" s="181"/>
      <c r="W302" s="275"/>
      <c r="X302" s="181"/>
      <c r="Y302" s="181"/>
      <c r="Z302" s="181"/>
      <c r="AA302" s="275"/>
      <c r="AB302" s="181"/>
      <c r="AC302" s="181"/>
      <c r="AD302" s="72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  <c r="BO302" s="33"/>
      <c r="BP302" s="33"/>
      <c r="BQ302" s="33"/>
      <c r="BR302" s="33"/>
      <c r="BS302" s="33"/>
      <c r="BT302" s="33"/>
      <c r="BU302" s="33"/>
      <c r="BV302" s="33"/>
      <c r="BW302" s="33"/>
      <c r="BX302" s="33"/>
      <c r="BY302" s="33"/>
      <c r="BZ302" s="33"/>
      <c r="CA302" s="33"/>
      <c r="CB302" s="33"/>
      <c r="CC302" s="33"/>
      <c r="CD302" s="33"/>
      <c r="CE302" s="33"/>
      <c r="CF302" s="33"/>
      <c r="CG302" s="33"/>
      <c r="CH302" s="33"/>
      <c r="CI302" s="33"/>
      <c r="CJ302" s="33"/>
      <c r="CK302" s="33"/>
      <c r="CL302" s="33"/>
      <c r="CM302" s="33"/>
      <c r="CN302" s="33"/>
      <c r="CO302" s="33"/>
      <c r="CP302" s="33"/>
      <c r="CQ302" s="33"/>
      <c r="CR302" s="33"/>
      <c r="CS302" s="33"/>
      <c r="CT302" s="33"/>
      <c r="CU302" s="33"/>
      <c r="CV302" s="33"/>
      <c r="CW302" s="33"/>
      <c r="CX302" s="33"/>
      <c r="CY302" s="33"/>
      <c r="CZ302" s="33"/>
      <c r="DA302" s="33"/>
      <c r="DB302" s="33"/>
      <c r="DC302" s="33"/>
      <c r="DD302" s="33"/>
      <c r="DE302" s="33"/>
      <c r="DF302" s="33"/>
      <c r="DG302" s="33"/>
      <c r="DH302" s="33"/>
      <c r="DI302" s="33"/>
      <c r="DJ302" s="33"/>
      <c r="DK302" s="33"/>
      <c r="DL302" s="33"/>
      <c r="DM302" s="33"/>
      <c r="DN302" s="33"/>
    </row>
    <row r="303" spans="1:118" x14ac:dyDescent="0.3">
      <c r="A303" s="69"/>
      <c r="B303" s="165"/>
      <c r="C303" s="220"/>
      <c r="D303" s="167"/>
      <c r="E303" s="50"/>
      <c r="F303" s="71"/>
      <c r="G303" s="69"/>
      <c r="H303" s="69"/>
      <c r="I303" s="69"/>
      <c r="J303" s="69"/>
      <c r="K303" s="168"/>
      <c r="L303" s="168"/>
      <c r="M303" s="75"/>
      <c r="N303" s="384"/>
      <c r="Q303" s="154"/>
      <c r="R303" s="169"/>
      <c r="S303" s="181"/>
      <c r="T303" s="168"/>
      <c r="U303" s="181"/>
      <c r="V303" s="181"/>
      <c r="W303" s="275"/>
      <c r="X303" s="181"/>
      <c r="Y303" s="181"/>
      <c r="Z303" s="181"/>
      <c r="AA303" s="275"/>
      <c r="AB303" s="181"/>
      <c r="AC303" s="181"/>
      <c r="AD303" s="72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  <c r="BO303" s="33"/>
      <c r="BP303" s="33"/>
      <c r="BQ303" s="33"/>
      <c r="BR303" s="33"/>
      <c r="BS303" s="33"/>
      <c r="BT303" s="33"/>
      <c r="BU303" s="33"/>
      <c r="BV303" s="33"/>
      <c r="BW303" s="33"/>
      <c r="BX303" s="33"/>
      <c r="BY303" s="33"/>
      <c r="BZ303" s="33"/>
      <c r="CA303" s="33"/>
      <c r="CB303" s="33"/>
      <c r="CC303" s="33"/>
      <c r="CD303" s="33"/>
      <c r="CE303" s="33"/>
      <c r="CF303" s="33"/>
      <c r="CG303" s="33"/>
      <c r="CH303" s="33"/>
      <c r="CI303" s="33"/>
      <c r="CJ303" s="33"/>
      <c r="CK303" s="33"/>
      <c r="CL303" s="33"/>
      <c r="CM303" s="33"/>
      <c r="CN303" s="33"/>
      <c r="CO303" s="33"/>
      <c r="CP303" s="33"/>
      <c r="CQ303" s="33"/>
      <c r="CR303" s="33"/>
      <c r="CS303" s="33"/>
      <c r="CT303" s="33"/>
      <c r="CU303" s="33"/>
      <c r="CV303" s="33"/>
      <c r="CW303" s="33"/>
      <c r="CX303" s="33"/>
      <c r="CY303" s="33"/>
      <c r="CZ303" s="33"/>
      <c r="DA303" s="33"/>
      <c r="DB303" s="33"/>
      <c r="DC303" s="33"/>
      <c r="DD303" s="33"/>
      <c r="DE303" s="33"/>
      <c r="DF303" s="33"/>
      <c r="DG303" s="33"/>
      <c r="DH303" s="33"/>
      <c r="DI303" s="33"/>
      <c r="DJ303" s="33"/>
      <c r="DK303" s="33"/>
      <c r="DL303" s="33"/>
      <c r="DM303" s="33"/>
      <c r="DN303" s="33"/>
    </row>
    <row r="304" spans="1:118" x14ac:dyDescent="0.3">
      <c r="A304" s="69"/>
      <c r="B304" s="165"/>
      <c r="C304" s="220"/>
      <c r="D304" s="167"/>
      <c r="E304" s="50"/>
      <c r="F304" s="71"/>
      <c r="G304" s="69"/>
      <c r="H304" s="69"/>
      <c r="I304" s="69"/>
      <c r="J304" s="69"/>
      <c r="K304" s="168"/>
      <c r="L304" s="168"/>
      <c r="M304" s="75"/>
      <c r="N304" s="383"/>
      <c r="O304" s="171"/>
      <c r="P304" s="171"/>
      <c r="Q304" s="171"/>
      <c r="R304" s="172"/>
      <c r="S304" s="181"/>
      <c r="T304" s="168"/>
      <c r="U304" s="181"/>
      <c r="V304" s="181"/>
      <c r="W304" s="275"/>
      <c r="X304" s="181"/>
      <c r="Y304" s="181"/>
      <c r="Z304" s="181"/>
      <c r="AA304" s="275"/>
      <c r="AB304" s="181"/>
      <c r="AC304" s="181"/>
      <c r="AD304" s="72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33"/>
      <c r="CA304" s="33"/>
      <c r="CB304" s="33"/>
      <c r="CC304" s="33"/>
      <c r="CD304" s="33"/>
      <c r="CE304" s="33"/>
      <c r="CF304" s="33"/>
      <c r="CG304" s="33"/>
      <c r="CH304" s="33"/>
      <c r="CI304" s="33"/>
      <c r="CJ304" s="33"/>
      <c r="CK304" s="33"/>
      <c r="CL304" s="33"/>
      <c r="CM304" s="33"/>
      <c r="CN304" s="33"/>
      <c r="CO304" s="33"/>
      <c r="CP304" s="33"/>
      <c r="CQ304" s="33"/>
      <c r="CR304" s="33"/>
      <c r="CS304" s="33"/>
      <c r="CT304" s="33"/>
      <c r="CU304" s="33"/>
      <c r="CV304" s="33"/>
      <c r="CW304" s="33"/>
      <c r="CX304" s="33"/>
      <c r="CY304" s="33"/>
      <c r="CZ304" s="33"/>
      <c r="DA304" s="33"/>
      <c r="DB304" s="33"/>
      <c r="DC304" s="33"/>
      <c r="DD304" s="33"/>
      <c r="DE304" s="33"/>
      <c r="DF304" s="33"/>
      <c r="DG304" s="33"/>
      <c r="DH304" s="33"/>
      <c r="DI304" s="33"/>
      <c r="DJ304" s="33"/>
      <c r="DK304" s="33"/>
      <c r="DL304" s="33"/>
      <c r="DM304" s="33"/>
      <c r="DN304" s="33"/>
    </row>
    <row r="305" spans="1:118" x14ac:dyDescent="0.3">
      <c r="A305" s="69"/>
      <c r="B305" s="165"/>
      <c r="C305" s="220"/>
      <c r="D305" s="167"/>
      <c r="E305" s="50"/>
      <c r="F305" s="71"/>
      <c r="G305" s="69"/>
      <c r="H305" s="69"/>
      <c r="I305" s="69"/>
      <c r="J305" s="69"/>
      <c r="K305" s="168"/>
      <c r="L305" s="168"/>
      <c r="M305" s="75"/>
      <c r="N305" s="384"/>
      <c r="O305" s="171"/>
      <c r="P305" s="171"/>
      <c r="Q305" s="171"/>
      <c r="R305" s="172"/>
      <c r="S305" s="181"/>
      <c r="T305" s="168"/>
      <c r="U305" s="181"/>
      <c r="V305" s="181"/>
      <c r="W305" s="275"/>
      <c r="X305" s="181"/>
      <c r="Y305" s="181"/>
      <c r="Z305" s="181"/>
      <c r="AA305" s="275"/>
      <c r="AB305" s="181"/>
      <c r="AC305" s="181"/>
      <c r="AD305" s="72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  <c r="BO305" s="33"/>
      <c r="BP305" s="33"/>
      <c r="BQ305" s="33"/>
      <c r="BR305" s="33"/>
      <c r="BS305" s="33"/>
      <c r="BT305" s="33"/>
      <c r="BU305" s="33"/>
      <c r="BV305" s="33"/>
      <c r="BW305" s="33"/>
      <c r="BX305" s="33"/>
      <c r="BY305" s="33"/>
      <c r="BZ305" s="33"/>
      <c r="CA305" s="33"/>
      <c r="CB305" s="33"/>
      <c r="CC305" s="33"/>
      <c r="CD305" s="33"/>
      <c r="CE305" s="33"/>
      <c r="CF305" s="33"/>
      <c r="CG305" s="33"/>
      <c r="CH305" s="33"/>
      <c r="CI305" s="33"/>
      <c r="CJ305" s="33"/>
      <c r="CK305" s="33"/>
      <c r="CL305" s="33"/>
      <c r="CM305" s="33"/>
      <c r="CN305" s="33"/>
      <c r="CO305" s="33"/>
      <c r="CP305" s="33"/>
      <c r="CQ305" s="33"/>
      <c r="CR305" s="33"/>
      <c r="CS305" s="33"/>
      <c r="CT305" s="33"/>
      <c r="CU305" s="33"/>
      <c r="CV305" s="33"/>
      <c r="CW305" s="33"/>
      <c r="CX305" s="33"/>
      <c r="CY305" s="33"/>
      <c r="CZ305" s="33"/>
      <c r="DA305" s="33"/>
      <c r="DB305" s="33"/>
      <c r="DC305" s="33"/>
      <c r="DD305" s="33"/>
      <c r="DE305" s="33"/>
      <c r="DF305" s="33"/>
      <c r="DG305" s="33"/>
      <c r="DH305" s="33"/>
      <c r="DI305" s="33"/>
      <c r="DJ305" s="33"/>
      <c r="DK305" s="33"/>
      <c r="DL305" s="33"/>
      <c r="DM305" s="33"/>
      <c r="DN305" s="33"/>
    </row>
    <row r="306" spans="1:118" x14ac:dyDescent="0.3">
      <c r="A306" s="69"/>
      <c r="B306" s="165"/>
      <c r="C306" s="220"/>
      <c r="D306" s="167"/>
      <c r="E306" s="50"/>
      <c r="F306" s="71"/>
      <c r="G306" s="69"/>
      <c r="H306" s="69"/>
      <c r="I306" s="69"/>
      <c r="J306" s="69"/>
      <c r="K306" s="168"/>
      <c r="L306" s="168"/>
      <c r="M306" s="75"/>
      <c r="N306" s="384"/>
      <c r="O306" s="171"/>
      <c r="P306" s="171"/>
      <c r="Q306" s="171"/>
      <c r="R306" s="172"/>
      <c r="S306" s="181"/>
      <c r="T306" s="168"/>
      <c r="U306" s="181"/>
      <c r="V306" s="181"/>
      <c r="W306" s="275"/>
      <c r="X306" s="181"/>
      <c r="Y306" s="181"/>
      <c r="Z306" s="181"/>
      <c r="AA306" s="275"/>
      <c r="AB306" s="181"/>
      <c r="AC306" s="181"/>
      <c r="AD306" s="72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  <c r="CA306" s="33"/>
      <c r="CB306" s="33"/>
      <c r="CC306" s="33"/>
      <c r="CD306" s="33"/>
      <c r="CE306" s="33"/>
      <c r="CF306" s="33"/>
      <c r="CG306" s="33"/>
      <c r="CH306" s="33"/>
      <c r="CI306" s="33"/>
      <c r="CJ306" s="33"/>
      <c r="CK306" s="33"/>
      <c r="CL306" s="33"/>
      <c r="CM306" s="33"/>
      <c r="CN306" s="33"/>
      <c r="CO306" s="33"/>
      <c r="CP306" s="33"/>
      <c r="CQ306" s="33"/>
      <c r="CR306" s="33"/>
      <c r="CS306" s="33"/>
      <c r="CT306" s="33"/>
      <c r="CU306" s="33"/>
      <c r="CV306" s="33"/>
      <c r="CW306" s="33"/>
      <c r="CX306" s="33"/>
      <c r="CY306" s="33"/>
      <c r="CZ306" s="33"/>
      <c r="DA306" s="33"/>
      <c r="DB306" s="33"/>
      <c r="DC306" s="33"/>
      <c r="DD306" s="33"/>
      <c r="DE306" s="33"/>
      <c r="DF306" s="33"/>
      <c r="DG306" s="33"/>
      <c r="DH306" s="33"/>
      <c r="DI306" s="33"/>
      <c r="DJ306" s="33"/>
      <c r="DK306" s="33"/>
      <c r="DL306" s="33"/>
      <c r="DM306" s="33"/>
      <c r="DN306" s="33"/>
    </row>
    <row r="307" spans="1:118" x14ac:dyDescent="0.3">
      <c r="A307" s="69"/>
      <c r="B307" s="165"/>
      <c r="C307" s="220"/>
      <c r="D307" s="167"/>
      <c r="E307" s="50"/>
      <c r="F307" s="71"/>
      <c r="G307" s="69"/>
      <c r="H307" s="69"/>
      <c r="I307" s="69"/>
      <c r="J307" s="69"/>
      <c r="K307" s="168"/>
      <c r="L307" s="168"/>
      <c r="M307" s="75"/>
      <c r="N307" s="383"/>
      <c r="O307" s="171"/>
      <c r="P307" s="171"/>
      <c r="Q307" s="171"/>
      <c r="R307" s="172"/>
      <c r="S307" s="181"/>
      <c r="T307" s="168"/>
      <c r="U307" s="181"/>
      <c r="V307" s="181"/>
      <c r="W307" s="275"/>
      <c r="X307" s="181"/>
      <c r="Y307" s="181"/>
      <c r="Z307" s="181"/>
      <c r="AA307" s="275"/>
      <c r="AB307" s="181"/>
      <c r="AC307" s="181"/>
      <c r="AD307" s="72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  <c r="BO307" s="33"/>
      <c r="BP307" s="33"/>
      <c r="BQ307" s="33"/>
      <c r="BR307" s="33"/>
      <c r="BS307" s="33"/>
      <c r="BT307" s="33"/>
      <c r="BU307" s="33"/>
      <c r="BV307" s="33"/>
      <c r="BW307" s="33"/>
      <c r="BX307" s="33"/>
      <c r="BY307" s="33"/>
      <c r="BZ307" s="33"/>
      <c r="CA307" s="33"/>
      <c r="CB307" s="33"/>
      <c r="CC307" s="33"/>
      <c r="CD307" s="33"/>
      <c r="CE307" s="33"/>
      <c r="CF307" s="33"/>
      <c r="CG307" s="33"/>
      <c r="CH307" s="33"/>
      <c r="CI307" s="33"/>
      <c r="CJ307" s="33"/>
      <c r="CK307" s="33"/>
      <c r="CL307" s="33"/>
      <c r="CM307" s="33"/>
      <c r="CN307" s="33"/>
      <c r="CO307" s="33"/>
      <c r="CP307" s="33"/>
      <c r="CQ307" s="33"/>
      <c r="CR307" s="33"/>
      <c r="CS307" s="33"/>
      <c r="CT307" s="33"/>
      <c r="CU307" s="33"/>
      <c r="CV307" s="33"/>
      <c r="CW307" s="33"/>
      <c r="CX307" s="33"/>
      <c r="CY307" s="33"/>
      <c r="CZ307" s="33"/>
      <c r="DA307" s="33"/>
      <c r="DB307" s="33"/>
      <c r="DC307" s="33"/>
      <c r="DD307" s="33"/>
      <c r="DE307" s="33"/>
      <c r="DF307" s="33"/>
      <c r="DG307" s="33"/>
      <c r="DH307" s="33"/>
      <c r="DI307" s="33"/>
      <c r="DJ307" s="33"/>
      <c r="DK307" s="33"/>
      <c r="DL307" s="33"/>
      <c r="DM307" s="33"/>
      <c r="DN307" s="33"/>
    </row>
    <row r="308" spans="1:118" x14ac:dyDescent="0.3">
      <c r="A308" s="69"/>
      <c r="B308" s="165"/>
      <c r="C308" s="220"/>
      <c r="D308" s="167"/>
      <c r="E308" s="50"/>
      <c r="F308" s="71"/>
      <c r="G308" s="69"/>
      <c r="H308" s="69"/>
      <c r="I308" s="69"/>
      <c r="J308" s="69"/>
      <c r="K308" s="168"/>
      <c r="L308" s="168"/>
      <c r="M308" s="75"/>
      <c r="N308" s="383"/>
      <c r="O308" s="171"/>
      <c r="P308" s="171"/>
      <c r="Q308" s="171"/>
      <c r="R308" s="172"/>
      <c r="S308" s="181"/>
      <c r="T308" s="168"/>
      <c r="U308" s="181"/>
      <c r="V308" s="181"/>
      <c r="W308" s="275"/>
      <c r="X308" s="181"/>
      <c r="Y308" s="181"/>
      <c r="Z308" s="181"/>
      <c r="AA308" s="275"/>
      <c r="AB308" s="181"/>
      <c r="AC308" s="181"/>
      <c r="AD308" s="72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  <c r="BO308" s="33"/>
      <c r="BP308" s="33"/>
      <c r="BQ308" s="33"/>
      <c r="BR308" s="33"/>
      <c r="BS308" s="33"/>
      <c r="BT308" s="33"/>
      <c r="BU308" s="33"/>
      <c r="BV308" s="33"/>
      <c r="BW308" s="33"/>
      <c r="BX308" s="33"/>
      <c r="BY308" s="33"/>
      <c r="BZ308" s="33"/>
      <c r="CA308" s="33"/>
      <c r="CB308" s="33"/>
      <c r="CC308" s="33"/>
      <c r="CD308" s="33"/>
      <c r="CE308" s="33"/>
      <c r="CF308" s="33"/>
      <c r="CG308" s="33"/>
      <c r="CH308" s="33"/>
      <c r="CI308" s="33"/>
      <c r="CJ308" s="33"/>
      <c r="CK308" s="33"/>
      <c r="CL308" s="33"/>
      <c r="CM308" s="33"/>
      <c r="CN308" s="33"/>
      <c r="CO308" s="33"/>
      <c r="CP308" s="33"/>
      <c r="CQ308" s="33"/>
      <c r="CR308" s="33"/>
      <c r="CS308" s="33"/>
      <c r="CT308" s="33"/>
      <c r="CU308" s="33"/>
      <c r="CV308" s="33"/>
      <c r="CW308" s="33"/>
      <c r="CX308" s="33"/>
      <c r="CY308" s="33"/>
      <c r="CZ308" s="33"/>
      <c r="DA308" s="33"/>
      <c r="DB308" s="33"/>
      <c r="DC308" s="33"/>
      <c r="DD308" s="33"/>
      <c r="DE308" s="33"/>
      <c r="DF308" s="33"/>
      <c r="DG308" s="33"/>
      <c r="DH308" s="33"/>
      <c r="DI308" s="33"/>
      <c r="DJ308" s="33"/>
      <c r="DK308" s="33"/>
      <c r="DL308" s="33"/>
      <c r="DM308" s="33"/>
      <c r="DN308" s="33"/>
    </row>
    <row r="309" spans="1:118" x14ac:dyDescent="0.3">
      <c r="A309" s="69"/>
      <c r="B309" s="165"/>
      <c r="C309" s="220"/>
      <c r="D309" s="167"/>
      <c r="E309" s="50"/>
      <c r="F309" s="71"/>
      <c r="G309" s="69"/>
      <c r="H309" s="69"/>
      <c r="I309" s="69"/>
      <c r="J309" s="69"/>
      <c r="K309" s="168"/>
      <c r="L309" s="168"/>
      <c r="M309" s="75"/>
      <c r="N309" s="383"/>
      <c r="O309" s="171"/>
      <c r="P309" s="171"/>
      <c r="Q309" s="171"/>
      <c r="R309" s="172"/>
      <c r="S309" s="181"/>
      <c r="T309" s="168"/>
      <c r="U309" s="181"/>
      <c r="V309" s="181"/>
      <c r="W309" s="275"/>
      <c r="X309" s="181"/>
      <c r="Y309" s="181"/>
      <c r="Z309" s="181"/>
      <c r="AA309" s="275"/>
      <c r="AB309" s="181"/>
      <c r="AC309" s="181"/>
      <c r="AD309" s="72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  <c r="BO309" s="33"/>
      <c r="BP309" s="33"/>
      <c r="BQ309" s="33"/>
      <c r="BR309" s="33"/>
      <c r="BS309" s="33"/>
      <c r="BT309" s="33"/>
      <c r="BU309" s="33"/>
      <c r="BV309" s="33"/>
      <c r="BW309" s="33"/>
      <c r="BX309" s="33"/>
      <c r="BY309" s="33"/>
      <c r="BZ309" s="33"/>
      <c r="CA309" s="33"/>
      <c r="CB309" s="33"/>
      <c r="CC309" s="33"/>
      <c r="CD309" s="33"/>
      <c r="CE309" s="33"/>
      <c r="CF309" s="33"/>
      <c r="CG309" s="33"/>
      <c r="CH309" s="33"/>
      <c r="CI309" s="33"/>
      <c r="CJ309" s="33"/>
      <c r="CK309" s="33"/>
      <c r="CL309" s="33"/>
      <c r="CM309" s="33"/>
      <c r="CN309" s="33"/>
      <c r="CO309" s="33"/>
      <c r="CP309" s="33"/>
      <c r="CQ309" s="33"/>
      <c r="CR309" s="33"/>
      <c r="CS309" s="33"/>
      <c r="CT309" s="33"/>
      <c r="CU309" s="33"/>
      <c r="CV309" s="33"/>
      <c r="CW309" s="33"/>
      <c r="CX309" s="33"/>
      <c r="CY309" s="33"/>
      <c r="CZ309" s="33"/>
      <c r="DA309" s="33"/>
      <c r="DB309" s="33"/>
      <c r="DC309" s="33"/>
      <c r="DD309" s="33"/>
      <c r="DE309" s="33"/>
      <c r="DF309" s="33"/>
      <c r="DG309" s="33"/>
      <c r="DH309" s="33"/>
      <c r="DI309" s="33"/>
      <c r="DJ309" s="33"/>
      <c r="DK309" s="33"/>
      <c r="DL309" s="33"/>
      <c r="DM309" s="33"/>
      <c r="DN309" s="33"/>
    </row>
    <row r="310" spans="1:118" x14ac:dyDescent="0.3">
      <c r="A310" s="69"/>
      <c r="B310" s="165"/>
      <c r="C310" s="220"/>
      <c r="D310" s="167"/>
      <c r="E310" s="50"/>
      <c r="F310" s="71"/>
      <c r="G310" s="69"/>
      <c r="H310" s="69"/>
      <c r="I310" s="69"/>
      <c r="J310" s="69"/>
      <c r="K310" s="168"/>
      <c r="L310" s="168"/>
      <c r="M310" s="75"/>
      <c r="N310" s="384"/>
      <c r="O310" s="171"/>
      <c r="P310" s="171"/>
      <c r="Q310" s="171"/>
      <c r="R310" s="172"/>
      <c r="S310" s="181"/>
      <c r="T310" s="168"/>
      <c r="U310" s="181"/>
      <c r="V310" s="181"/>
      <c r="W310" s="275"/>
      <c r="X310" s="181"/>
      <c r="Y310" s="181"/>
      <c r="Z310" s="181"/>
      <c r="AA310" s="275"/>
      <c r="AB310" s="181"/>
      <c r="AC310" s="181"/>
      <c r="AD310" s="72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  <c r="BO310" s="33"/>
      <c r="BP310" s="33"/>
      <c r="BQ310" s="33"/>
      <c r="BR310" s="33"/>
      <c r="BS310" s="33"/>
      <c r="BT310" s="33"/>
      <c r="BU310" s="33"/>
      <c r="BV310" s="33"/>
      <c r="BW310" s="33"/>
      <c r="BX310" s="33"/>
      <c r="BY310" s="33"/>
      <c r="BZ310" s="33"/>
      <c r="CA310" s="33"/>
      <c r="CB310" s="33"/>
      <c r="CC310" s="33"/>
      <c r="CD310" s="33"/>
      <c r="CE310" s="33"/>
      <c r="CF310" s="33"/>
      <c r="CG310" s="33"/>
      <c r="CH310" s="33"/>
      <c r="CI310" s="33"/>
      <c r="CJ310" s="33"/>
      <c r="CK310" s="33"/>
      <c r="CL310" s="33"/>
      <c r="CM310" s="33"/>
      <c r="CN310" s="33"/>
      <c r="CO310" s="33"/>
      <c r="CP310" s="33"/>
      <c r="CQ310" s="33"/>
      <c r="CR310" s="33"/>
      <c r="CS310" s="33"/>
      <c r="CT310" s="33"/>
      <c r="CU310" s="33"/>
      <c r="CV310" s="33"/>
      <c r="CW310" s="33"/>
      <c r="CX310" s="33"/>
      <c r="CY310" s="33"/>
      <c r="CZ310" s="33"/>
      <c r="DA310" s="33"/>
      <c r="DB310" s="33"/>
      <c r="DC310" s="33"/>
      <c r="DD310" s="33"/>
      <c r="DE310" s="33"/>
      <c r="DF310" s="33"/>
      <c r="DG310" s="33"/>
      <c r="DH310" s="33"/>
      <c r="DI310" s="33"/>
      <c r="DJ310" s="33"/>
      <c r="DK310" s="33"/>
      <c r="DL310" s="33"/>
      <c r="DM310" s="33"/>
      <c r="DN310" s="33"/>
    </row>
    <row r="311" spans="1:118" x14ac:dyDescent="0.3">
      <c r="A311" s="69"/>
      <c r="B311" s="165"/>
      <c r="C311" s="220"/>
      <c r="D311" s="167"/>
      <c r="E311" s="50"/>
      <c r="F311" s="71"/>
      <c r="G311" s="69"/>
      <c r="H311" s="69"/>
      <c r="I311" s="69"/>
      <c r="J311" s="69"/>
      <c r="K311" s="168"/>
      <c r="L311" s="168"/>
      <c r="M311" s="75"/>
      <c r="N311" s="384"/>
      <c r="O311" s="171"/>
      <c r="P311" s="171"/>
      <c r="Q311" s="171"/>
      <c r="R311" s="172"/>
      <c r="S311" s="181"/>
      <c r="T311" s="168"/>
      <c r="U311" s="181"/>
      <c r="V311" s="181"/>
      <c r="W311" s="275"/>
      <c r="X311" s="181"/>
      <c r="Y311" s="181"/>
      <c r="Z311" s="181"/>
      <c r="AA311" s="275"/>
      <c r="AB311" s="181"/>
      <c r="AC311" s="181"/>
      <c r="AD311" s="72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  <c r="BO311" s="33"/>
      <c r="BP311" s="33"/>
      <c r="BQ311" s="33"/>
      <c r="BR311" s="33"/>
      <c r="BS311" s="33"/>
      <c r="BT311" s="33"/>
      <c r="BU311" s="33"/>
      <c r="BV311" s="33"/>
      <c r="BW311" s="33"/>
      <c r="BX311" s="33"/>
      <c r="BY311" s="33"/>
      <c r="BZ311" s="33"/>
      <c r="CA311" s="33"/>
      <c r="CB311" s="33"/>
      <c r="CC311" s="33"/>
      <c r="CD311" s="33"/>
      <c r="CE311" s="33"/>
      <c r="CF311" s="33"/>
      <c r="CG311" s="33"/>
      <c r="CH311" s="33"/>
      <c r="CI311" s="33"/>
      <c r="CJ311" s="33"/>
      <c r="CK311" s="33"/>
      <c r="CL311" s="33"/>
      <c r="CM311" s="33"/>
      <c r="CN311" s="33"/>
      <c r="CO311" s="33"/>
      <c r="CP311" s="33"/>
      <c r="CQ311" s="33"/>
      <c r="CR311" s="33"/>
      <c r="CS311" s="33"/>
      <c r="CT311" s="33"/>
      <c r="CU311" s="33"/>
      <c r="CV311" s="33"/>
      <c r="CW311" s="33"/>
      <c r="CX311" s="33"/>
      <c r="CY311" s="33"/>
      <c r="CZ311" s="33"/>
      <c r="DA311" s="33"/>
      <c r="DB311" s="33"/>
      <c r="DC311" s="33"/>
      <c r="DD311" s="33"/>
      <c r="DE311" s="33"/>
      <c r="DF311" s="33"/>
      <c r="DG311" s="33"/>
      <c r="DH311" s="33"/>
      <c r="DI311" s="33"/>
      <c r="DJ311" s="33"/>
      <c r="DK311" s="33"/>
      <c r="DL311" s="33"/>
      <c r="DM311" s="33"/>
      <c r="DN311" s="33"/>
    </row>
    <row r="312" spans="1:118" x14ac:dyDescent="0.3">
      <c r="A312" s="69"/>
      <c r="B312" s="165"/>
      <c r="C312" s="220"/>
      <c r="D312" s="167"/>
      <c r="E312" s="50"/>
      <c r="F312" s="71"/>
      <c r="G312" s="69"/>
      <c r="H312" s="69"/>
      <c r="I312" s="69"/>
      <c r="J312" s="69"/>
      <c r="K312" s="168"/>
      <c r="L312" s="168"/>
      <c r="M312" s="75"/>
      <c r="N312" s="383"/>
      <c r="O312" s="171"/>
      <c r="P312" s="171"/>
      <c r="Q312" s="171"/>
      <c r="R312" s="172"/>
      <c r="S312" s="181"/>
      <c r="T312" s="168"/>
      <c r="U312" s="181"/>
      <c r="V312" s="181"/>
      <c r="W312" s="275"/>
      <c r="X312" s="181"/>
      <c r="Y312" s="181"/>
      <c r="Z312" s="181"/>
      <c r="AA312" s="275"/>
      <c r="AB312" s="181"/>
      <c r="AC312" s="181"/>
      <c r="AD312" s="72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  <c r="BO312" s="33"/>
      <c r="BP312" s="33"/>
      <c r="BQ312" s="33"/>
      <c r="BR312" s="33"/>
      <c r="BS312" s="33"/>
      <c r="BT312" s="33"/>
      <c r="BU312" s="33"/>
      <c r="BV312" s="33"/>
      <c r="BW312" s="33"/>
      <c r="BX312" s="33"/>
      <c r="BY312" s="33"/>
      <c r="BZ312" s="33"/>
      <c r="CA312" s="33"/>
      <c r="CB312" s="33"/>
      <c r="CC312" s="33"/>
      <c r="CD312" s="33"/>
      <c r="CE312" s="33"/>
      <c r="CF312" s="33"/>
      <c r="CG312" s="33"/>
      <c r="CH312" s="33"/>
      <c r="CI312" s="33"/>
      <c r="CJ312" s="33"/>
      <c r="CK312" s="33"/>
      <c r="CL312" s="33"/>
      <c r="CM312" s="33"/>
      <c r="CN312" s="33"/>
      <c r="CO312" s="33"/>
      <c r="CP312" s="33"/>
      <c r="CQ312" s="33"/>
      <c r="CR312" s="33"/>
      <c r="CS312" s="33"/>
      <c r="CT312" s="33"/>
      <c r="CU312" s="33"/>
      <c r="CV312" s="33"/>
      <c r="CW312" s="33"/>
      <c r="CX312" s="33"/>
      <c r="CY312" s="33"/>
      <c r="CZ312" s="33"/>
      <c r="DA312" s="33"/>
      <c r="DB312" s="33"/>
      <c r="DC312" s="33"/>
      <c r="DD312" s="33"/>
      <c r="DE312" s="33"/>
      <c r="DF312" s="33"/>
      <c r="DG312" s="33"/>
      <c r="DH312" s="33"/>
      <c r="DI312" s="33"/>
      <c r="DJ312" s="33"/>
      <c r="DK312" s="33"/>
      <c r="DL312" s="33"/>
      <c r="DM312" s="33"/>
      <c r="DN312" s="33"/>
    </row>
    <row r="313" spans="1:118" x14ac:dyDescent="0.3">
      <c r="A313" s="69"/>
      <c r="B313" s="165"/>
      <c r="C313" s="220"/>
      <c r="D313" s="167"/>
      <c r="E313" s="50"/>
      <c r="F313" s="71"/>
      <c r="G313" s="69"/>
      <c r="H313" s="69"/>
      <c r="I313" s="69"/>
      <c r="J313" s="69"/>
      <c r="K313" s="168"/>
      <c r="L313" s="168"/>
      <c r="M313" s="75"/>
      <c r="N313" s="383"/>
      <c r="O313" s="171"/>
      <c r="P313" s="171"/>
      <c r="Q313" s="171"/>
      <c r="R313" s="172"/>
      <c r="S313" s="181"/>
      <c r="T313" s="168"/>
      <c r="U313" s="181"/>
      <c r="V313" s="181"/>
      <c r="W313" s="275"/>
      <c r="X313" s="181"/>
      <c r="Y313" s="181"/>
      <c r="Z313" s="181"/>
      <c r="AA313" s="275"/>
      <c r="AB313" s="181"/>
      <c r="AC313" s="181"/>
      <c r="AD313" s="72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  <c r="BO313" s="33"/>
      <c r="BP313" s="33"/>
      <c r="BQ313" s="33"/>
      <c r="BR313" s="33"/>
      <c r="BS313" s="33"/>
      <c r="BT313" s="33"/>
      <c r="BU313" s="33"/>
      <c r="BV313" s="33"/>
      <c r="BW313" s="33"/>
      <c r="BX313" s="33"/>
      <c r="BY313" s="33"/>
      <c r="BZ313" s="33"/>
      <c r="CA313" s="33"/>
      <c r="CB313" s="33"/>
      <c r="CC313" s="33"/>
      <c r="CD313" s="33"/>
      <c r="CE313" s="33"/>
      <c r="CF313" s="33"/>
      <c r="CG313" s="33"/>
      <c r="CH313" s="33"/>
      <c r="CI313" s="33"/>
      <c r="CJ313" s="33"/>
      <c r="CK313" s="33"/>
      <c r="CL313" s="33"/>
      <c r="CM313" s="33"/>
      <c r="CN313" s="33"/>
      <c r="CO313" s="33"/>
      <c r="CP313" s="33"/>
      <c r="CQ313" s="33"/>
      <c r="CR313" s="33"/>
      <c r="CS313" s="33"/>
      <c r="CT313" s="33"/>
      <c r="CU313" s="33"/>
      <c r="CV313" s="33"/>
      <c r="CW313" s="33"/>
      <c r="CX313" s="33"/>
      <c r="CY313" s="33"/>
      <c r="CZ313" s="33"/>
      <c r="DA313" s="33"/>
      <c r="DB313" s="33"/>
      <c r="DC313" s="33"/>
      <c r="DD313" s="33"/>
      <c r="DE313" s="33"/>
      <c r="DF313" s="33"/>
      <c r="DG313" s="33"/>
      <c r="DH313" s="33"/>
      <c r="DI313" s="33"/>
      <c r="DJ313" s="33"/>
      <c r="DK313" s="33"/>
      <c r="DL313" s="33"/>
      <c r="DM313" s="33"/>
      <c r="DN313" s="33"/>
    </row>
    <row r="314" spans="1:118" x14ac:dyDescent="0.3">
      <c r="A314" s="69"/>
      <c r="B314" s="70"/>
      <c r="C314" s="170"/>
      <c r="D314" s="69"/>
      <c r="E314" s="183"/>
      <c r="F314" s="71"/>
      <c r="G314" s="69"/>
      <c r="H314" s="69"/>
      <c r="I314" s="69"/>
      <c r="J314" s="69"/>
      <c r="K314" s="168"/>
      <c r="L314" s="168"/>
      <c r="M314" s="75"/>
      <c r="N314" s="383"/>
      <c r="O314" s="69"/>
      <c r="P314" s="69"/>
      <c r="Q314" s="181"/>
      <c r="R314" s="70"/>
      <c r="S314" s="181"/>
      <c r="T314" s="168"/>
      <c r="U314" s="181"/>
      <c r="V314" s="181"/>
      <c r="W314" s="275"/>
      <c r="X314" s="181"/>
      <c r="Y314" s="181"/>
      <c r="Z314" s="181"/>
      <c r="AA314" s="275"/>
      <c r="AB314" s="181"/>
      <c r="AC314" s="181"/>
      <c r="AD314" s="72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  <c r="BO314" s="33"/>
      <c r="BP314" s="33"/>
      <c r="BQ314" s="33"/>
      <c r="BR314" s="33"/>
      <c r="BS314" s="33"/>
      <c r="BT314" s="33"/>
      <c r="BU314" s="33"/>
      <c r="BV314" s="33"/>
      <c r="BW314" s="33"/>
      <c r="BX314" s="33"/>
      <c r="BY314" s="33"/>
      <c r="BZ314" s="33"/>
      <c r="CA314" s="33"/>
      <c r="CB314" s="33"/>
      <c r="CC314" s="33"/>
      <c r="CD314" s="33"/>
      <c r="CE314" s="33"/>
      <c r="CF314" s="33"/>
      <c r="CG314" s="33"/>
      <c r="CH314" s="33"/>
      <c r="CI314" s="33"/>
      <c r="CJ314" s="33"/>
      <c r="CK314" s="33"/>
      <c r="CL314" s="33"/>
      <c r="CM314" s="33"/>
      <c r="CN314" s="33"/>
      <c r="CO314" s="33"/>
      <c r="CP314" s="33"/>
      <c r="CQ314" s="33"/>
      <c r="CR314" s="33"/>
      <c r="CS314" s="33"/>
      <c r="CT314" s="33"/>
      <c r="CU314" s="33"/>
      <c r="CV314" s="33"/>
      <c r="CW314" s="33"/>
      <c r="CX314" s="33"/>
      <c r="CY314" s="33"/>
      <c r="CZ314" s="33"/>
      <c r="DA314" s="33"/>
      <c r="DB314" s="33"/>
      <c r="DC314" s="33"/>
      <c r="DD314" s="33"/>
      <c r="DE314" s="33"/>
      <c r="DF314" s="33"/>
      <c r="DG314" s="33"/>
      <c r="DH314" s="33"/>
      <c r="DI314" s="33"/>
      <c r="DJ314" s="33"/>
      <c r="DK314" s="33"/>
      <c r="DL314" s="33"/>
      <c r="DM314" s="33"/>
      <c r="DN314" s="33"/>
    </row>
    <row r="315" spans="1:118" x14ac:dyDescent="0.3">
      <c r="A315" s="69"/>
      <c r="B315" s="165"/>
      <c r="C315" s="221"/>
      <c r="D315" s="69"/>
      <c r="E315" s="50"/>
      <c r="F315" s="71"/>
      <c r="G315" s="69"/>
      <c r="H315" s="69"/>
      <c r="I315" s="69"/>
      <c r="J315" s="168"/>
      <c r="K315" s="168"/>
      <c r="L315" s="168"/>
      <c r="M315" s="75"/>
      <c r="N315" s="383"/>
      <c r="O315" s="230"/>
      <c r="P315" s="230"/>
      <c r="Q315" s="230"/>
      <c r="R315" s="172"/>
      <c r="S315" s="181"/>
      <c r="T315" s="168"/>
      <c r="U315" s="181"/>
      <c r="V315" s="181"/>
      <c r="W315" s="275"/>
      <c r="X315" s="181"/>
      <c r="Y315" s="181"/>
      <c r="Z315" s="181"/>
      <c r="AA315" s="275"/>
      <c r="AB315" s="181"/>
      <c r="AC315" s="181"/>
      <c r="AD315" s="72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  <c r="BO315" s="33"/>
      <c r="BP315" s="33"/>
      <c r="BQ315" s="33"/>
      <c r="BR315" s="33"/>
      <c r="BS315" s="33"/>
      <c r="BT315" s="33"/>
      <c r="BU315" s="33"/>
      <c r="BV315" s="33"/>
      <c r="BW315" s="33"/>
      <c r="BX315" s="33"/>
      <c r="BY315" s="33"/>
      <c r="BZ315" s="33"/>
      <c r="CA315" s="33"/>
      <c r="CB315" s="33"/>
      <c r="CC315" s="33"/>
      <c r="CD315" s="33"/>
      <c r="CE315" s="33"/>
      <c r="CF315" s="33"/>
      <c r="CG315" s="33"/>
      <c r="CH315" s="33"/>
      <c r="CI315" s="33"/>
      <c r="CJ315" s="33"/>
      <c r="CK315" s="33"/>
      <c r="CL315" s="33"/>
      <c r="CM315" s="33"/>
      <c r="CN315" s="33"/>
      <c r="CO315" s="33"/>
      <c r="CP315" s="33"/>
      <c r="CQ315" s="33"/>
      <c r="CR315" s="33"/>
      <c r="CS315" s="33"/>
      <c r="CT315" s="33"/>
      <c r="CU315" s="33"/>
      <c r="CV315" s="33"/>
      <c r="CW315" s="33"/>
      <c r="CX315" s="33"/>
      <c r="CY315" s="33"/>
      <c r="CZ315" s="33"/>
      <c r="DA315" s="33"/>
      <c r="DB315" s="33"/>
      <c r="DC315" s="33"/>
      <c r="DD315" s="33"/>
      <c r="DE315" s="33"/>
      <c r="DF315" s="33"/>
      <c r="DG315" s="33"/>
      <c r="DH315" s="33"/>
      <c r="DI315" s="33"/>
      <c r="DJ315" s="33"/>
      <c r="DK315" s="33"/>
      <c r="DL315" s="33"/>
      <c r="DM315" s="33"/>
      <c r="DN315" s="33"/>
    </row>
    <row r="316" spans="1:118" x14ac:dyDescent="0.3">
      <c r="A316" s="69"/>
      <c r="B316" s="70"/>
      <c r="C316" s="170"/>
      <c r="D316" s="167"/>
      <c r="E316" s="50"/>
      <c r="F316" s="71"/>
      <c r="G316" s="69"/>
      <c r="H316" s="69"/>
      <c r="I316" s="69"/>
      <c r="J316" s="168"/>
      <c r="K316" s="168"/>
      <c r="L316" s="168"/>
      <c r="M316" s="75"/>
      <c r="N316" s="383"/>
      <c r="O316" s="171"/>
      <c r="P316" s="171"/>
      <c r="Q316" s="171"/>
      <c r="R316" s="172"/>
      <c r="S316" s="181"/>
      <c r="T316" s="168"/>
      <c r="U316" s="181"/>
      <c r="V316" s="181"/>
      <c r="W316" s="275"/>
      <c r="X316" s="181"/>
      <c r="Y316" s="181"/>
      <c r="Z316" s="181"/>
      <c r="AA316" s="275"/>
      <c r="AB316" s="181"/>
      <c r="AC316" s="181"/>
      <c r="AD316" s="72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  <c r="BO316" s="33"/>
      <c r="BP316" s="33"/>
      <c r="BQ316" s="33"/>
      <c r="BR316" s="33"/>
      <c r="BS316" s="33"/>
      <c r="BT316" s="33"/>
      <c r="BU316" s="33"/>
      <c r="BV316" s="33"/>
      <c r="BW316" s="33"/>
      <c r="BX316" s="33"/>
      <c r="BY316" s="33"/>
      <c r="BZ316" s="33"/>
      <c r="CA316" s="33"/>
      <c r="CB316" s="33"/>
      <c r="CC316" s="33"/>
      <c r="CD316" s="33"/>
      <c r="CE316" s="33"/>
      <c r="CF316" s="33"/>
      <c r="CG316" s="33"/>
      <c r="CH316" s="33"/>
      <c r="CI316" s="33"/>
      <c r="CJ316" s="33"/>
      <c r="CK316" s="33"/>
      <c r="CL316" s="33"/>
      <c r="CM316" s="33"/>
      <c r="CN316" s="33"/>
      <c r="CO316" s="33"/>
      <c r="CP316" s="33"/>
      <c r="CQ316" s="33"/>
      <c r="CR316" s="33"/>
      <c r="CS316" s="33"/>
      <c r="CT316" s="33"/>
      <c r="CU316" s="33"/>
      <c r="CV316" s="33"/>
      <c r="CW316" s="33"/>
      <c r="CX316" s="33"/>
      <c r="CY316" s="33"/>
      <c r="CZ316" s="33"/>
      <c r="DA316" s="33"/>
      <c r="DB316" s="33"/>
      <c r="DC316" s="33"/>
      <c r="DD316" s="33"/>
      <c r="DE316" s="33"/>
      <c r="DF316" s="33"/>
      <c r="DG316" s="33"/>
      <c r="DH316" s="33"/>
      <c r="DI316" s="33"/>
      <c r="DJ316" s="33"/>
      <c r="DK316" s="33"/>
      <c r="DL316" s="33"/>
      <c r="DM316" s="33"/>
      <c r="DN316" s="33"/>
    </row>
    <row r="317" spans="1:118" x14ac:dyDescent="0.3">
      <c r="A317" s="69"/>
      <c r="B317" s="70"/>
      <c r="C317" s="170"/>
      <c r="D317" s="167"/>
      <c r="E317" s="50"/>
      <c r="F317" s="71"/>
      <c r="G317" s="69"/>
      <c r="H317" s="69"/>
      <c r="I317" s="69"/>
      <c r="J317" s="69"/>
      <c r="K317" s="168"/>
      <c r="L317" s="168"/>
      <c r="M317" s="75"/>
      <c r="N317" s="383"/>
      <c r="O317" s="171"/>
      <c r="P317" s="171"/>
      <c r="Q317" s="171"/>
      <c r="R317" s="172"/>
      <c r="S317" s="181"/>
      <c r="T317" s="168"/>
      <c r="U317" s="181"/>
      <c r="V317" s="181"/>
      <c r="W317" s="275"/>
      <c r="X317" s="181"/>
      <c r="Y317" s="181"/>
      <c r="Z317" s="181"/>
      <c r="AA317" s="275"/>
      <c r="AB317" s="181"/>
      <c r="AC317" s="181"/>
      <c r="AD317" s="72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  <c r="BO317" s="33"/>
      <c r="BP317" s="33"/>
      <c r="BQ317" s="33"/>
      <c r="BR317" s="33"/>
      <c r="BS317" s="33"/>
      <c r="BT317" s="33"/>
      <c r="BU317" s="33"/>
      <c r="BV317" s="33"/>
      <c r="BW317" s="33"/>
      <c r="BX317" s="33"/>
      <c r="BY317" s="33"/>
      <c r="BZ317" s="33"/>
      <c r="CA317" s="33"/>
      <c r="CB317" s="33"/>
      <c r="CC317" s="33"/>
      <c r="CD317" s="33"/>
      <c r="CE317" s="33"/>
      <c r="CF317" s="33"/>
      <c r="CG317" s="33"/>
      <c r="CH317" s="33"/>
      <c r="CI317" s="33"/>
      <c r="CJ317" s="33"/>
      <c r="CK317" s="33"/>
      <c r="CL317" s="33"/>
      <c r="CM317" s="33"/>
      <c r="CN317" s="33"/>
      <c r="CO317" s="33"/>
      <c r="CP317" s="33"/>
      <c r="CQ317" s="33"/>
      <c r="CR317" s="33"/>
      <c r="CS317" s="33"/>
      <c r="CT317" s="33"/>
      <c r="CU317" s="33"/>
      <c r="CV317" s="33"/>
      <c r="CW317" s="33"/>
      <c r="CX317" s="33"/>
      <c r="CY317" s="33"/>
      <c r="CZ317" s="33"/>
      <c r="DA317" s="33"/>
      <c r="DB317" s="33"/>
      <c r="DC317" s="33"/>
      <c r="DD317" s="33"/>
      <c r="DE317" s="33"/>
      <c r="DF317" s="33"/>
      <c r="DG317" s="33"/>
      <c r="DH317" s="33"/>
      <c r="DI317" s="33"/>
      <c r="DJ317" s="33"/>
      <c r="DK317" s="33"/>
      <c r="DL317" s="33"/>
      <c r="DM317" s="33"/>
      <c r="DN317" s="33"/>
    </row>
    <row r="318" spans="1:118" x14ac:dyDescent="0.3">
      <c r="A318" s="69"/>
      <c r="B318" s="70"/>
      <c r="C318" s="170"/>
      <c r="D318" s="167"/>
      <c r="E318" s="50"/>
      <c r="F318" s="71"/>
      <c r="G318" s="69"/>
      <c r="H318" s="69"/>
      <c r="I318" s="69"/>
      <c r="J318" s="69"/>
      <c r="K318" s="168"/>
      <c r="L318" s="168"/>
      <c r="M318" s="75"/>
      <c r="N318" s="385"/>
      <c r="O318" s="171"/>
      <c r="P318" s="171"/>
      <c r="Q318" s="181"/>
      <c r="R318" s="191"/>
      <c r="S318" s="181"/>
      <c r="T318" s="168"/>
      <c r="U318" s="181"/>
      <c r="V318" s="181"/>
      <c r="W318" s="275"/>
      <c r="X318" s="181"/>
      <c r="Y318" s="181"/>
      <c r="Z318" s="181"/>
      <c r="AA318" s="275"/>
      <c r="AB318" s="181"/>
      <c r="AC318" s="181"/>
      <c r="AD318" s="72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  <c r="BO318" s="33"/>
      <c r="BP318" s="33"/>
      <c r="BQ318" s="33"/>
      <c r="BR318" s="33"/>
      <c r="BS318" s="33"/>
      <c r="BT318" s="33"/>
      <c r="BU318" s="33"/>
      <c r="BV318" s="33"/>
      <c r="BW318" s="33"/>
      <c r="BX318" s="33"/>
      <c r="BY318" s="33"/>
      <c r="BZ318" s="33"/>
      <c r="CA318" s="33"/>
      <c r="CB318" s="33"/>
      <c r="CC318" s="33"/>
      <c r="CD318" s="33"/>
      <c r="CE318" s="33"/>
      <c r="CF318" s="33"/>
      <c r="CG318" s="33"/>
      <c r="CH318" s="33"/>
      <c r="CI318" s="33"/>
      <c r="CJ318" s="33"/>
      <c r="CK318" s="33"/>
      <c r="CL318" s="33"/>
      <c r="CM318" s="33"/>
      <c r="CN318" s="33"/>
      <c r="CO318" s="33"/>
      <c r="CP318" s="33"/>
      <c r="CQ318" s="33"/>
      <c r="CR318" s="33"/>
      <c r="CS318" s="33"/>
      <c r="CT318" s="33"/>
      <c r="CU318" s="33"/>
      <c r="CV318" s="33"/>
      <c r="CW318" s="33"/>
      <c r="CX318" s="33"/>
      <c r="CY318" s="33"/>
      <c r="CZ318" s="33"/>
      <c r="DA318" s="33"/>
      <c r="DB318" s="33"/>
      <c r="DC318" s="33"/>
      <c r="DD318" s="33"/>
      <c r="DE318" s="33"/>
      <c r="DF318" s="33"/>
      <c r="DG318" s="33"/>
      <c r="DH318" s="33"/>
      <c r="DI318" s="33"/>
      <c r="DJ318" s="33"/>
      <c r="DK318" s="33"/>
      <c r="DL318" s="33"/>
      <c r="DM318" s="33"/>
      <c r="DN318" s="33"/>
    </row>
    <row r="319" spans="1:118" x14ac:dyDescent="0.3">
      <c r="A319" s="69"/>
      <c r="B319" s="70"/>
      <c r="C319" s="170"/>
      <c r="D319" s="167"/>
      <c r="E319" s="50"/>
      <c r="F319" s="71"/>
      <c r="G319" s="69"/>
      <c r="H319" s="69"/>
      <c r="I319" s="69"/>
      <c r="J319" s="69"/>
      <c r="K319" s="168"/>
      <c r="L319" s="168"/>
      <c r="M319" s="75"/>
      <c r="N319" s="385"/>
      <c r="O319" s="69"/>
      <c r="P319" s="69"/>
      <c r="Q319" s="181"/>
      <c r="R319" s="191"/>
      <c r="S319" s="181"/>
      <c r="T319" s="168"/>
      <c r="U319" s="181"/>
      <c r="V319" s="181"/>
      <c r="W319" s="275"/>
      <c r="X319" s="181"/>
      <c r="Y319" s="181"/>
      <c r="Z319" s="181"/>
      <c r="AA319" s="275"/>
      <c r="AB319" s="181"/>
      <c r="AC319" s="181"/>
      <c r="AD319" s="72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  <c r="BO319" s="33"/>
      <c r="BP319" s="33"/>
      <c r="BQ319" s="33"/>
      <c r="BR319" s="33"/>
      <c r="BS319" s="33"/>
      <c r="BT319" s="33"/>
      <c r="BU319" s="33"/>
      <c r="BV319" s="33"/>
      <c r="BW319" s="33"/>
      <c r="BX319" s="33"/>
      <c r="BY319" s="33"/>
      <c r="BZ319" s="33"/>
      <c r="CA319" s="33"/>
      <c r="CB319" s="33"/>
      <c r="CC319" s="33"/>
      <c r="CD319" s="33"/>
      <c r="CE319" s="33"/>
      <c r="CF319" s="33"/>
      <c r="CG319" s="33"/>
      <c r="CH319" s="33"/>
      <c r="CI319" s="33"/>
      <c r="CJ319" s="33"/>
      <c r="CK319" s="33"/>
      <c r="CL319" s="33"/>
      <c r="CM319" s="33"/>
      <c r="CN319" s="33"/>
      <c r="CO319" s="33"/>
      <c r="CP319" s="33"/>
      <c r="CQ319" s="33"/>
      <c r="CR319" s="33"/>
      <c r="CS319" s="33"/>
      <c r="CT319" s="33"/>
      <c r="CU319" s="33"/>
      <c r="CV319" s="33"/>
      <c r="CW319" s="33"/>
      <c r="CX319" s="33"/>
      <c r="CY319" s="33"/>
      <c r="CZ319" s="33"/>
      <c r="DA319" s="33"/>
      <c r="DB319" s="33"/>
      <c r="DC319" s="33"/>
      <c r="DD319" s="33"/>
      <c r="DE319" s="33"/>
      <c r="DF319" s="33"/>
      <c r="DG319" s="33"/>
      <c r="DH319" s="33"/>
      <c r="DI319" s="33"/>
      <c r="DJ319" s="33"/>
      <c r="DK319" s="33"/>
      <c r="DL319" s="33"/>
      <c r="DM319" s="33"/>
      <c r="DN319" s="33"/>
    </row>
    <row r="320" spans="1:118" x14ac:dyDescent="0.3">
      <c r="A320" s="177"/>
      <c r="B320" s="197"/>
      <c r="C320" s="194"/>
      <c r="D320" s="177"/>
      <c r="E320" s="195"/>
      <c r="F320" s="231"/>
      <c r="G320" s="176"/>
      <c r="H320" s="177"/>
      <c r="I320" s="177"/>
      <c r="J320" s="69"/>
      <c r="K320" s="168"/>
      <c r="L320" s="168"/>
      <c r="M320" s="75"/>
      <c r="N320" s="385"/>
      <c r="O320" s="69"/>
      <c r="P320" s="69"/>
      <c r="Q320" s="181"/>
      <c r="R320" s="178"/>
      <c r="S320" s="181"/>
      <c r="T320" s="168"/>
      <c r="U320" s="181"/>
      <c r="V320" s="181"/>
      <c r="W320" s="275"/>
      <c r="X320" s="181"/>
      <c r="Y320" s="181"/>
      <c r="Z320" s="181"/>
      <c r="AA320" s="275"/>
      <c r="AB320" s="181"/>
      <c r="AC320" s="181"/>
      <c r="AD320" s="72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  <c r="BO320" s="33"/>
      <c r="BP320" s="33"/>
      <c r="BQ320" s="33"/>
      <c r="BR320" s="33"/>
      <c r="BS320" s="33"/>
      <c r="BT320" s="33"/>
      <c r="BU320" s="33"/>
      <c r="BV320" s="33"/>
      <c r="BW320" s="33"/>
      <c r="BX320" s="33"/>
      <c r="BY320" s="33"/>
      <c r="BZ320" s="33"/>
      <c r="CA320" s="33"/>
      <c r="CB320" s="33"/>
      <c r="CC320" s="33"/>
      <c r="CD320" s="33"/>
      <c r="CE320" s="33"/>
      <c r="CF320" s="33"/>
      <c r="CG320" s="33"/>
      <c r="CH320" s="33"/>
      <c r="CI320" s="33"/>
      <c r="CJ320" s="33"/>
      <c r="CK320" s="33"/>
      <c r="CL320" s="33"/>
      <c r="CM320" s="33"/>
      <c r="CN320" s="33"/>
      <c r="CO320" s="33"/>
      <c r="CP320" s="33"/>
      <c r="CQ320" s="33"/>
      <c r="CR320" s="33"/>
      <c r="CS320" s="33"/>
      <c r="CT320" s="33"/>
      <c r="CU320" s="33"/>
      <c r="CV320" s="33"/>
      <c r="CW320" s="33"/>
      <c r="CX320" s="33"/>
      <c r="CY320" s="33"/>
      <c r="CZ320" s="33"/>
      <c r="DA320" s="33"/>
      <c r="DB320" s="33"/>
      <c r="DC320" s="33"/>
      <c r="DD320" s="33"/>
      <c r="DE320" s="33"/>
      <c r="DF320" s="33"/>
      <c r="DG320" s="33"/>
      <c r="DH320" s="33"/>
      <c r="DI320" s="33"/>
      <c r="DJ320" s="33"/>
      <c r="DK320" s="33"/>
      <c r="DL320" s="33"/>
      <c r="DM320" s="33"/>
      <c r="DN320" s="33"/>
    </row>
    <row r="321" spans="1:118" x14ac:dyDescent="0.3">
      <c r="A321" s="69"/>
      <c r="B321" s="70"/>
      <c r="C321" s="170"/>
      <c r="D321" s="167"/>
      <c r="E321" s="50"/>
      <c r="F321" s="71"/>
      <c r="G321" s="69"/>
      <c r="H321" s="69"/>
      <c r="I321" s="69"/>
      <c r="J321" s="69"/>
      <c r="K321" s="168"/>
      <c r="L321" s="168"/>
      <c r="M321" s="75"/>
      <c r="N321" s="383"/>
      <c r="O321" s="171"/>
      <c r="P321" s="171"/>
      <c r="Q321" s="171"/>
      <c r="R321" s="172"/>
      <c r="S321" s="181"/>
      <c r="T321" s="168"/>
      <c r="U321" s="181"/>
      <c r="V321" s="181"/>
      <c r="W321" s="275"/>
      <c r="X321" s="181"/>
      <c r="Y321" s="181"/>
      <c r="Z321" s="181"/>
      <c r="AA321" s="275"/>
      <c r="AB321" s="181"/>
      <c r="AC321" s="181"/>
      <c r="AD321" s="72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  <c r="BO321" s="33"/>
      <c r="BP321" s="33"/>
      <c r="BQ321" s="33"/>
      <c r="BR321" s="33"/>
      <c r="BS321" s="33"/>
      <c r="BT321" s="33"/>
      <c r="BU321" s="33"/>
      <c r="BV321" s="33"/>
      <c r="BW321" s="33"/>
      <c r="BX321" s="33"/>
      <c r="BY321" s="33"/>
      <c r="BZ321" s="33"/>
      <c r="CA321" s="33"/>
      <c r="CB321" s="33"/>
      <c r="CC321" s="33"/>
      <c r="CD321" s="33"/>
      <c r="CE321" s="33"/>
      <c r="CF321" s="33"/>
      <c r="CG321" s="33"/>
      <c r="CH321" s="33"/>
      <c r="CI321" s="33"/>
      <c r="CJ321" s="33"/>
      <c r="CK321" s="33"/>
      <c r="CL321" s="33"/>
      <c r="CM321" s="33"/>
      <c r="CN321" s="33"/>
      <c r="CO321" s="33"/>
      <c r="CP321" s="33"/>
      <c r="CQ321" s="33"/>
      <c r="CR321" s="33"/>
      <c r="CS321" s="33"/>
      <c r="CT321" s="33"/>
      <c r="CU321" s="33"/>
      <c r="CV321" s="33"/>
      <c r="CW321" s="33"/>
      <c r="CX321" s="33"/>
      <c r="CY321" s="33"/>
      <c r="CZ321" s="33"/>
      <c r="DA321" s="33"/>
      <c r="DB321" s="33"/>
      <c r="DC321" s="33"/>
      <c r="DD321" s="33"/>
      <c r="DE321" s="33"/>
      <c r="DF321" s="33"/>
      <c r="DG321" s="33"/>
      <c r="DH321" s="33"/>
      <c r="DI321" s="33"/>
      <c r="DJ321" s="33"/>
      <c r="DK321" s="33"/>
      <c r="DL321" s="33"/>
      <c r="DM321" s="33"/>
      <c r="DN321" s="33"/>
    </row>
    <row r="322" spans="1:118" x14ac:dyDescent="0.3">
      <c r="A322" s="69"/>
      <c r="B322" s="70"/>
      <c r="C322" s="170"/>
      <c r="D322" s="167"/>
      <c r="E322" s="50"/>
      <c r="F322" s="71"/>
      <c r="G322" s="69"/>
      <c r="H322" s="69"/>
      <c r="I322" s="69"/>
      <c r="J322" s="69"/>
      <c r="K322" s="168"/>
      <c r="L322" s="168"/>
      <c r="M322" s="75"/>
      <c r="N322" s="387"/>
      <c r="O322" s="171"/>
      <c r="P322" s="171"/>
      <c r="Q322" s="171"/>
      <c r="R322" s="172"/>
      <c r="S322" s="181"/>
      <c r="T322" s="168"/>
      <c r="U322" s="181"/>
      <c r="V322" s="181"/>
      <c r="W322" s="275"/>
      <c r="X322" s="181"/>
      <c r="Y322" s="181"/>
      <c r="Z322" s="181"/>
      <c r="AA322" s="275"/>
      <c r="AB322" s="181"/>
      <c r="AC322" s="181"/>
      <c r="AD322" s="72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  <c r="BO322" s="33"/>
      <c r="BP322" s="33"/>
      <c r="BQ322" s="33"/>
      <c r="BR322" s="33"/>
      <c r="BS322" s="33"/>
      <c r="BT322" s="33"/>
      <c r="BU322" s="33"/>
      <c r="BV322" s="33"/>
      <c r="BW322" s="33"/>
      <c r="BX322" s="33"/>
      <c r="BY322" s="33"/>
      <c r="BZ322" s="33"/>
      <c r="CA322" s="33"/>
      <c r="CB322" s="33"/>
      <c r="CC322" s="33"/>
      <c r="CD322" s="33"/>
      <c r="CE322" s="33"/>
      <c r="CF322" s="33"/>
      <c r="CG322" s="33"/>
      <c r="CH322" s="33"/>
      <c r="CI322" s="33"/>
      <c r="CJ322" s="33"/>
      <c r="CK322" s="33"/>
      <c r="CL322" s="33"/>
      <c r="CM322" s="33"/>
      <c r="CN322" s="33"/>
      <c r="CO322" s="33"/>
      <c r="CP322" s="33"/>
      <c r="CQ322" s="33"/>
      <c r="CR322" s="33"/>
      <c r="CS322" s="33"/>
      <c r="CT322" s="33"/>
      <c r="CU322" s="33"/>
      <c r="CV322" s="33"/>
      <c r="CW322" s="33"/>
      <c r="CX322" s="33"/>
      <c r="CY322" s="33"/>
      <c r="CZ322" s="33"/>
      <c r="DA322" s="33"/>
      <c r="DB322" s="33"/>
      <c r="DC322" s="33"/>
      <c r="DD322" s="33"/>
      <c r="DE322" s="33"/>
      <c r="DF322" s="33"/>
      <c r="DG322" s="33"/>
      <c r="DH322" s="33"/>
      <c r="DI322" s="33"/>
      <c r="DJ322" s="33"/>
      <c r="DK322" s="33"/>
      <c r="DL322" s="33"/>
      <c r="DM322" s="33"/>
      <c r="DN322" s="33"/>
    </row>
    <row r="323" spans="1:118" x14ac:dyDescent="0.3">
      <c r="A323" s="69"/>
      <c r="B323" s="70"/>
      <c r="C323" s="170"/>
      <c r="D323" s="167"/>
      <c r="E323" s="50"/>
      <c r="F323" s="71"/>
      <c r="G323" s="69"/>
      <c r="H323" s="69"/>
      <c r="I323" s="69"/>
      <c r="J323" s="69"/>
      <c r="K323" s="168"/>
      <c r="L323" s="168"/>
      <c r="M323" s="75"/>
      <c r="N323" s="383"/>
      <c r="O323" s="171"/>
      <c r="P323" s="171"/>
      <c r="Q323" s="171"/>
      <c r="R323" s="172"/>
      <c r="S323" s="181"/>
      <c r="T323" s="168"/>
      <c r="U323" s="181"/>
      <c r="V323" s="181"/>
      <c r="W323" s="275"/>
      <c r="X323" s="181"/>
      <c r="Y323" s="181"/>
      <c r="Z323" s="181"/>
      <c r="AA323" s="275"/>
      <c r="AB323" s="181"/>
      <c r="AC323" s="181"/>
      <c r="AD323" s="72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  <c r="BO323" s="33"/>
      <c r="BP323" s="33"/>
      <c r="BQ323" s="33"/>
      <c r="BR323" s="33"/>
      <c r="BS323" s="33"/>
      <c r="BT323" s="33"/>
      <c r="BU323" s="33"/>
      <c r="BV323" s="33"/>
      <c r="BW323" s="33"/>
      <c r="BX323" s="33"/>
      <c r="BY323" s="33"/>
      <c r="BZ323" s="33"/>
      <c r="CA323" s="33"/>
      <c r="CB323" s="33"/>
      <c r="CC323" s="33"/>
      <c r="CD323" s="33"/>
      <c r="CE323" s="33"/>
      <c r="CF323" s="33"/>
      <c r="CG323" s="33"/>
      <c r="CH323" s="33"/>
      <c r="CI323" s="33"/>
      <c r="CJ323" s="33"/>
      <c r="CK323" s="33"/>
      <c r="CL323" s="33"/>
      <c r="CM323" s="33"/>
      <c r="CN323" s="33"/>
      <c r="CO323" s="33"/>
      <c r="CP323" s="33"/>
      <c r="CQ323" s="33"/>
      <c r="CR323" s="33"/>
      <c r="CS323" s="33"/>
      <c r="CT323" s="33"/>
      <c r="CU323" s="33"/>
      <c r="CV323" s="33"/>
      <c r="CW323" s="33"/>
      <c r="CX323" s="33"/>
      <c r="CY323" s="33"/>
      <c r="CZ323" s="33"/>
      <c r="DA323" s="33"/>
      <c r="DB323" s="33"/>
      <c r="DC323" s="33"/>
      <c r="DD323" s="33"/>
      <c r="DE323" s="33"/>
      <c r="DF323" s="33"/>
      <c r="DG323" s="33"/>
      <c r="DH323" s="33"/>
      <c r="DI323" s="33"/>
      <c r="DJ323" s="33"/>
      <c r="DK323" s="33"/>
      <c r="DL323" s="33"/>
      <c r="DM323" s="33"/>
      <c r="DN323" s="33"/>
    </row>
    <row r="324" spans="1:118" x14ac:dyDescent="0.3">
      <c r="A324" s="69"/>
      <c r="B324" s="70"/>
      <c r="C324" s="170"/>
      <c r="D324" s="69"/>
      <c r="E324" s="183"/>
      <c r="F324" s="71"/>
      <c r="G324" s="69"/>
      <c r="H324" s="69"/>
      <c r="I324" s="69"/>
      <c r="J324" s="69"/>
      <c r="K324" s="168"/>
      <c r="L324" s="168"/>
      <c r="M324" s="75"/>
      <c r="N324" s="383"/>
      <c r="O324" s="69"/>
      <c r="P324" s="69"/>
      <c r="Q324" s="181"/>
      <c r="R324" s="70"/>
      <c r="S324" s="181"/>
      <c r="T324" s="168"/>
      <c r="U324" s="181"/>
      <c r="V324" s="181"/>
      <c r="W324" s="275"/>
      <c r="X324" s="181"/>
      <c r="Y324" s="181"/>
      <c r="Z324" s="181"/>
      <c r="AA324" s="275"/>
      <c r="AB324" s="181"/>
      <c r="AC324" s="181"/>
      <c r="AD324" s="72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  <c r="BO324" s="33"/>
      <c r="BP324" s="33"/>
      <c r="BQ324" s="33"/>
      <c r="BR324" s="33"/>
      <c r="BS324" s="33"/>
      <c r="BT324" s="33"/>
      <c r="BU324" s="33"/>
      <c r="BV324" s="33"/>
      <c r="BW324" s="33"/>
      <c r="BX324" s="33"/>
      <c r="BY324" s="33"/>
      <c r="BZ324" s="33"/>
      <c r="CA324" s="33"/>
      <c r="CB324" s="33"/>
      <c r="CC324" s="33"/>
      <c r="CD324" s="33"/>
      <c r="CE324" s="33"/>
      <c r="CF324" s="33"/>
      <c r="CG324" s="33"/>
      <c r="CH324" s="33"/>
      <c r="CI324" s="33"/>
      <c r="CJ324" s="33"/>
      <c r="CK324" s="33"/>
      <c r="CL324" s="33"/>
      <c r="CM324" s="33"/>
      <c r="CN324" s="33"/>
      <c r="CO324" s="33"/>
      <c r="CP324" s="33"/>
      <c r="CQ324" s="33"/>
      <c r="CR324" s="33"/>
      <c r="CS324" s="33"/>
      <c r="CT324" s="33"/>
      <c r="CU324" s="33"/>
      <c r="CV324" s="33"/>
      <c r="CW324" s="33"/>
      <c r="CX324" s="33"/>
      <c r="CY324" s="33"/>
      <c r="CZ324" s="33"/>
      <c r="DA324" s="33"/>
      <c r="DB324" s="33"/>
      <c r="DC324" s="33"/>
      <c r="DD324" s="33"/>
      <c r="DE324" s="33"/>
      <c r="DF324" s="33"/>
      <c r="DG324" s="33"/>
      <c r="DH324" s="33"/>
      <c r="DI324" s="33"/>
      <c r="DJ324" s="33"/>
      <c r="DK324" s="33"/>
      <c r="DL324" s="33"/>
      <c r="DM324" s="33"/>
      <c r="DN324" s="33"/>
    </row>
    <row r="325" spans="1:118" x14ac:dyDescent="0.3">
      <c r="A325" s="69"/>
      <c r="B325" s="165"/>
      <c r="C325" s="170"/>
      <c r="D325" s="69"/>
      <c r="E325" s="50"/>
      <c r="F325" s="71"/>
      <c r="G325" s="69"/>
      <c r="H325" s="69"/>
      <c r="I325" s="69"/>
      <c r="J325" s="233"/>
      <c r="K325" s="168"/>
      <c r="L325" s="168"/>
      <c r="M325" s="75"/>
      <c r="N325" s="383"/>
      <c r="O325" s="69"/>
      <c r="P325" s="69"/>
      <c r="Q325" s="181"/>
      <c r="R325" s="70"/>
      <c r="S325" s="181"/>
      <c r="T325" s="168"/>
      <c r="U325" s="181"/>
      <c r="V325" s="181"/>
      <c r="W325" s="275"/>
      <c r="X325" s="181"/>
      <c r="Y325" s="181"/>
      <c r="Z325" s="181"/>
      <c r="AA325" s="275"/>
      <c r="AB325" s="181"/>
      <c r="AC325" s="181"/>
      <c r="AD325" s="72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  <c r="BT325" s="33"/>
      <c r="BU325" s="33"/>
      <c r="BV325" s="33"/>
      <c r="BW325" s="33"/>
      <c r="BX325" s="33"/>
      <c r="BY325" s="33"/>
      <c r="BZ325" s="33"/>
      <c r="CA325" s="33"/>
      <c r="CB325" s="33"/>
      <c r="CC325" s="33"/>
      <c r="CD325" s="33"/>
      <c r="CE325" s="33"/>
      <c r="CF325" s="33"/>
      <c r="CG325" s="33"/>
      <c r="CH325" s="33"/>
      <c r="CI325" s="33"/>
      <c r="CJ325" s="33"/>
      <c r="CK325" s="33"/>
      <c r="CL325" s="33"/>
      <c r="CM325" s="33"/>
      <c r="CN325" s="33"/>
      <c r="CO325" s="33"/>
      <c r="CP325" s="33"/>
      <c r="CQ325" s="33"/>
      <c r="CR325" s="33"/>
      <c r="CS325" s="33"/>
      <c r="CT325" s="33"/>
      <c r="CU325" s="33"/>
      <c r="CV325" s="33"/>
      <c r="CW325" s="33"/>
      <c r="CX325" s="33"/>
      <c r="CY325" s="33"/>
      <c r="CZ325" s="33"/>
      <c r="DA325" s="33"/>
      <c r="DB325" s="33"/>
      <c r="DC325" s="33"/>
      <c r="DD325" s="33"/>
      <c r="DE325" s="33"/>
      <c r="DF325" s="33"/>
      <c r="DG325" s="33"/>
      <c r="DH325" s="33"/>
      <c r="DI325" s="33"/>
      <c r="DJ325" s="33"/>
      <c r="DK325" s="33"/>
      <c r="DL325" s="33"/>
      <c r="DM325" s="33"/>
      <c r="DN325" s="33"/>
    </row>
    <row r="326" spans="1:118" x14ac:dyDescent="0.3">
      <c r="A326" s="69"/>
      <c r="B326" s="165"/>
      <c r="C326" s="166"/>
      <c r="D326" s="69"/>
      <c r="E326" s="50"/>
      <c r="F326" s="71"/>
      <c r="G326" s="69"/>
      <c r="H326" s="69"/>
      <c r="I326" s="69"/>
      <c r="J326" s="69"/>
      <c r="K326" s="168"/>
      <c r="L326" s="168"/>
      <c r="M326" s="75"/>
      <c r="N326" s="383"/>
      <c r="O326" s="171"/>
      <c r="P326" s="171"/>
      <c r="Q326" s="171"/>
      <c r="R326" s="172"/>
      <c r="S326" s="181"/>
      <c r="T326" s="168"/>
      <c r="U326" s="181"/>
      <c r="V326" s="181"/>
      <c r="W326" s="275"/>
      <c r="X326" s="181"/>
      <c r="Y326" s="181"/>
      <c r="Z326" s="181"/>
      <c r="AA326" s="275"/>
      <c r="AB326" s="181"/>
      <c r="AC326" s="181"/>
      <c r="AD326" s="72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  <c r="BT326" s="33"/>
      <c r="BU326" s="33"/>
      <c r="BV326" s="33"/>
      <c r="BW326" s="33"/>
      <c r="BX326" s="33"/>
      <c r="BY326" s="33"/>
      <c r="BZ326" s="33"/>
      <c r="CA326" s="33"/>
      <c r="CB326" s="33"/>
      <c r="CC326" s="33"/>
      <c r="CD326" s="33"/>
      <c r="CE326" s="33"/>
      <c r="CF326" s="33"/>
      <c r="CG326" s="33"/>
      <c r="CH326" s="33"/>
      <c r="CI326" s="33"/>
      <c r="CJ326" s="33"/>
      <c r="CK326" s="33"/>
      <c r="CL326" s="33"/>
      <c r="CM326" s="33"/>
      <c r="CN326" s="33"/>
      <c r="CO326" s="33"/>
      <c r="CP326" s="33"/>
      <c r="CQ326" s="33"/>
      <c r="CR326" s="33"/>
      <c r="CS326" s="33"/>
      <c r="CT326" s="33"/>
      <c r="CU326" s="33"/>
      <c r="CV326" s="33"/>
      <c r="CW326" s="33"/>
      <c r="CX326" s="33"/>
      <c r="CY326" s="33"/>
      <c r="CZ326" s="33"/>
      <c r="DA326" s="33"/>
      <c r="DB326" s="33"/>
      <c r="DC326" s="33"/>
      <c r="DD326" s="33"/>
      <c r="DE326" s="33"/>
      <c r="DF326" s="33"/>
      <c r="DG326" s="33"/>
      <c r="DH326" s="33"/>
      <c r="DI326" s="33"/>
      <c r="DJ326" s="33"/>
      <c r="DK326" s="33"/>
      <c r="DL326" s="33"/>
      <c r="DM326" s="33"/>
      <c r="DN326" s="33"/>
    </row>
    <row r="327" spans="1:118" x14ac:dyDescent="0.3">
      <c r="A327" s="69"/>
      <c r="B327" s="165"/>
      <c r="C327" s="166"/>
      <c r="D327" s="69"/>
      <c r="E327" s="50"/>
      <c r="F327" s="71"/>
      <c r="G327" s="69"/>
      <c r="H327" s="69"/>
      <c r="I327" s="69"/>
      <c r="J327" s="69"/>
      <c r="K327" s="168"/>
      <c r="L327" s="168"/>
      <c r="M327" s="75"/>
      <c r="N327" s="383"/>
      <c r="O327" s="171"/>
      <c r="P327" s="171"/>
      <c r="Q327" s="171"/>
      <c r="R327" s="172"/>
      <c r="S327" s="181"/>
      <c r="T327" s="168"/>
      <c r="U327" s="181"/>
      <c r="V327" s="181"/>
      <c r="W327" s="275"/>
      <c r="X327" s="181"/>
      <c r="Y327" s="181"/>
      <c r="Z327" s="181"/>
      <c r="AA327" s="275"/>
      <c r="AB327" s="181"/>
      <c r="AC327" s="181"/>
      <c r="AD327" s="72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  <c r="BT327" s="33"/>
      <c r="BU327" s="33"/>
      <c r="BV327" s="33"/>
      <c r="BW327" s="33"/>
      <c r="BX327" s="33"/>
      <c r="BY327" s="33"/>
      <c r="BZ327" s="33"/>
      <c r="CA327" s="33"/>
      <c r="CB327" s="33"/>
      <c r="CC327" s="33"/>
      <c r="CD327" s="33"/>
      <c r="CE327" s="33"/>
      <c r="CF327" s="33"/>
      <c r="CG327" s="33"/>
      <c r="CH327" s="33"/>
      <c r="CI327" s="33"/>
      <c r="CJ327" s="33"/>
      <c r="CK327" s="33"/>
      <c r="CL327" s="33"/>
      <c r="CM327" s="33"/>
      <c r="CN327" s="33"/>
      <c r="CO327" s="33"/>
      <c r="CP327" s="33"/>
      <c r="CQ327" s="33"/>
      <c r="CR327" s="33"/>
      <c r="CS327" s="33"/>
      <c r="CT327" s="33"/>
      <c r="CU327" s="33"/>
      <c r="CV327" s="33"/>
      <c r="CW327" s="33"/>
      <c r="CX327" s="33"/>
      <c r="CY327" s="33"/>
      <c r="CZ327" s="33"/>
      <c r="DA327" s="33"/>
      <c r="DB327" s="33"/>
      <c r="DC327" s="33"/>
      <c r="DD327" s="33"/>
      <c r="DE327" s="33"/>
      <c r="DF327" s="33"/>
      <c r="DG327" s="33"/>
      <c r="DH327" s="33"/>
      <c r="DI327" s="33"/>
      <c r="DJ327" s="33"/>
      <c r="DK327" s="33"/>
      <c r="DL327" s="33"/>
      <c r="DM327" s="33"/>
      <c r="DN327" s="33"/>
    </row>
    <row r="328" spans="1:118" x14ac:dyDescent="0.3">
      <c r="A328" s="69"/>
      <c r="B328" s="70"/>
      <c r="C328" s="170"/>
      <c r="D328" s="69"/>
      <c r="E328" s="183"/>
      <c r="F328" s="71"/>
      <c r="G328" s="69"/>
      <c r="H328" s="69"/>
      <c r="I328" s="69"/>
      <c r="J328" s="69"/>
      <c r="K328" s="168"/>
      <c r="L328" s="168"/>
      <c r="M328" s="75"/>
      <c r="N328" s="383"/>
      <c r="O328" s="69"/>
      <c r="P328" s="69"/>
      <c r="Q328" s="181"/>
      <c r="R328" s="70"/>
      <c r="S328" s="181"/>
      <c r="T328" s="168"/>
      <c r="U328" s="181"/>
      <c r="V328" s="181"/>
      <c r="W328" s="275"/>
      <c r="X328" s="181"/>
      <c r="Y328" s="181"/>
      <c r="Z328" s="181"/>
      <c r="AA328" s="275"/>
      <c r="AB328" s="181"/>
      <c r="AC328" s="181"/>
      <c r="AD328" s="72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3"/>
      <c r="BR328" s="33"/>
      <c r="BS328" s="33"/>
      <c r="BT328" s="33"/>
      <c r="BU328" s="33"/>
      <c r="BV328" s="33"/>
      <c r="BW328" s="33"/>
      <c r="BX328" s="33"/>
      <c r="BY328" s="33"/>
      <c r="BZ328" s="33"/>
      <c r="CA328" s="33"/>
      <c r="CB328" s="33"/>
      <c r="CC328" s="33"/>
      <c r="CD328" s="33"/>
      <c r="CE328" s="33"/>
      <c r="CF328" s="33"/>
      <c r="CG328" s="33"/>
      <c r="CH328" s="33"/>
      <c r="CI328" s="33"/>
      <c r="CJ328" s="33"/>
      <c r="CK328" s="33"/>
      <c r="CL328" s="33"/>
      <c r="CM328" s="33"/>
      <c r="CN328" s="33"/>
      <c r="CO328" s="33"/>
      <c r="CP328" s="33"/>
      <c r="CQ328" s="33"/>
      <c r="CR328" s="33"/>
      <c r="CS328" s="33"/>
      <c r="CT328" s="33"/>
      <c r="CU328" s="33"/>
      <c r="CV328" s="33"/>
      <c r="CW328" s="33"/>
      <c r="CX328" s="33"/>
      <c r="CY328" s="33"/>
      <c r="CZ328" s="33"/>
      <c r="DA328" s="33"/>
      <c r="DB328" s="33"/>
      <c r="DC328" s="33"/>
      <c r="DD328" s="33"/>
      <c r="DE328" s="33"/>
      <c r="DF328" s="33"/>
      <c r="DG328" s="33"/>
      <c r="DH328" s="33"/>
      <c r="DI328" s="33"/>
      <c r="DJ328" s="33"/>
      <c r="DK328" s="33"/>
      <c r="DL328" s="33"/>
      <c r="DM328" s="33"/>
      <c r="DN328" s="33"/>
    </row>
    <row r="329" spans="1:118" x14ac:dyDescent="0.3">
      <c r="A329" s="69"/>
      <c r="B329" s="165"/>
      <c r="C329" s="170"/>
      <c r="D329" s="69"/>
      <c r="E329" s="50"/>
      <c r="F329" s="71"/>
      <c r="G329" s="69"/>
      <c r="H329" s="69"/>
      <c r="I329" s="69"/>
      <c r="J329" s="233"/>
      <c r="K329" s="168"/>
      <c r="L329" s="168"/>
      <c r="M329" s="75"/>
      <c r="N329" s="384"/>
      <c r="O329" s="171"/>
      <c r="P329" s="171"/>
      <c r="Q329" s="171"/>
      <c r="R329" s="172"/>
      <c r="S329" s="181"/>
      <c r="T329" s="168"/>
      <c r="U329" s="181"/>
      <c r="V329" s="181"/>
      <c r="W329" s="275"/>
      <c r="X329" s="181"/>
      <c r="Y329" s="181"/>
      <c r="Z329" s="181"/>
      <c r="AA329" s="275"/>
      <c r="AB329" s="181"/>
      <c r="AC329" s="181"/>
      <c r="AD329" s="72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  <c r="BO329" s="33"/>
      <c r="BP329" s="33"/>
      <c r="BQ329" s="33"/>
      <c r="BR329" s="33"/>
      <c r="BS329" s="33"/>
      <c r="BT329" s="33"/>
      <c r="BU329" s="33"/>
      <c r="BV329" s="33"/>
      <c r="BW329" s="33"/>
      <c r="BX329" s="33"/>
      <c r="BY329" s="33"/>
      <c r="BZ329" s="33"/>
      <c r="CA329" s="33"/>
      <c r="CB329" s="33"/>
      <c r="CC329" s="33"/>
      <c r="CD329" s="33"/>
      <c r="CE329" s="33"/>
      <c r="CF329" s="33"/>
      <c r="CG329" s="33"/>
      <c r="CH329" s="33"/>
      <c r="CI329" s="33"/>
      <c r="CJ329" s="33"/>
      <c r="CK329" s="33"/>
      <c r="CL329" s="33"/>
      <c r="CM329" s="33"/>
      <c r="CN329" s="33"/>
      <c r="CO329" s="33"/>
      <c r="CP329" s="33"/>
      <c r="CQ329" s="33"/>
      <c r="CR329" s="33"/>
      <c r="CS329" s="33"/>
      <c r="CT329" s="33"/>
      <c r="CU329" s="33"/>
      <c r="CV329" s="33"/>
      <c r="CW329" s="33"/>
      <c r="CX329" s="33"/>
      <c r="CY329" s="33"/>
      <c r="CZ329" s="33"/>
      <c r="DA329" s="33"/>
      <c r="DB329" s="33"/>
      <c r="DC329" s="33"/>
      <c r="DD329" s="33"/>
      <c r="DE329" s="33"/>
      <c r="DF329" s="33"/>
      <c r="DG329" s="33"/>
      <c r="DH329" s="33"/>
      <c r="DI329" s="33"/>
      <c r="DJ329" s="33"/>
      <c r="DK329" s="33"/>
      <c r="DL329" s="33"/>
      <c r="DM329" s="33"/>
      <c r="DN329" s="33"/>
    </row>
    <row r="330" spans="1:118" x14ac:dyDescent="0.3">
      <c r="A330" s="69"/>
      <c r="B330" s="165"/>
      <c r="C330" s="166"/>
      <c r="D330" s="69"/>
      <c r="E330" s="50"/>
      <c r="F330" s="71"/>
      <c r="G330" s="69"/>
      <c r="H330" s="69"/>
      <c r="I330" s="69"/>
      <c r="J330" s="69"/>
      <c r="K330" s="168"/>
      <c r="L330" s="168"/>
      <c r="M330" s="75"/>
      <c r="N330" s="384"/>
      <c r="O330" s="171"/>
      <c r="P330" s="171"/>
      <c r="Q330" s="171"/>
      <c r="R330" s="172"/>
      <c r="S330" s="181"/>
      <c r="T330" s="168"/>
      <c r="U330" s="181"/>
      <c r="V330" s="181"/>
      <c r="W330" s="275"/>
      <c r="X330" s="181"/>
      <c r="Y330" s="181"/>
      <c r="Z330" s="181"/>
      <c r="AA330" s="275"/>
      <c r="AB330" s="181"/>
      <c r="AC330" s="181"/>
      <c r="AD330" s="72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  <c r="BO330" s="33"/>
      <c r="BP330" s="33"/>
      <c r="BQ330" s="33"/>
      <c r="BR330" s="33"/>
      <c r="BS330" s="33"/>
      <c r="BT330" s="33"/>
      <c r="BU330" s="33"/>
      <c r="BV330" s="33"/>
      <c r="BW330" s="33"/>
      <c r="BX330" s="33"/>
      <c r="BY330" s="33"/>
      <c r="BZ330" s="33"/>
      <c r="CA330" s="33"/>
      <c r="CB330" s="33"/>
      <c r="CC330" s="33"/>
      <c r="CD330" s="33"/>
      <c r="CE330" s="33"/>
      <c r="CF330" s="33"/>
      <c r="CG330" s="33"/>
      <c r="CH330" s="33"/>
      <c r="CI330" s="33"/>
      <c r="CJ330" s="33"/>
      <c r="CK330" s="33"/>
      <c r="CL330" s="33"/>
      <c r="CM330" s="33"/>
      <c r="CN330" s="33"/>
      <c r="CO330" s="33"/>
      <c r="CP330" s="33"/>
      <c r="CQ330" s="33"/>
      <c r="CR330" s="33"/>
      <c r="CS330" s="33"/>
      <c r="CT330" s="33"/>
      <c r="CU330" s="33"/>
      <c r="CV330" s="33"/>
      <c r="CW330" s="33"/>
      <c r="CX330" s="33"/>
      <c r="CY330" s="33"/>
      <c r="CZ330" s="33"/>
      <c r="DA330" s="33"/>
      <c r="DB330" s="33"/>
      <c r="DC330" s="33"/>
      <c r="DD330" s="33"/>
      <c r="DE330" s="33"/>
      <c r="DF330" s="33"/>
      <c r="DG330" s="33"/>
      <c r="DH330" s="33"/>
      <c r="DI330" s="33"/>
      <c r="DJ330" s="33"/>
      <c r="DK330" s="33"/>
      <c r="DL330" s="33"/>
      <c r="DM330" s="33"/>
      <c r="DN330" s="33"/>
    </row>
    <row r="331" spans="1:118" x14ac:dyDescent="0.3">
      <c r="A331" s="69"/>
      <c r="B331" s="70"/>
      <c r="C331" s="166"/>
      <c r="D331" s="69"/>
      <c r="E331" s="183"/>
      <c r="F331" s="71"/>
      <c r="G331" s="69"/>
      <c r="H331" s="69"/>
      <c r="I331" s="69"/>
      <c r="J331" s="69"/>
      <c r="K331" s="168"/>
      <c r="L331" s="168"/>
      <c r="M331" s="75"/>
      <c r="N331" s="383"/>
      <c r="O331" s="69"/>
      <c r="P331" s="69"/>
      <c r="Q331" s="181"/>
      <c r="R331" s="70"/>
      <c r="S331" s="181"/>
      <c r="T331" s="168"/>
      <c r="U331" s="181"/>
      <c r="V331" s="181"/>
      <c r="W331" s="275"/>
      <c r="X331" s="181"/>
      <c r="Y331" s="181"/>
      <c r="Z331" s="181"/>
      <c r="AA331" s="275"/>
      <c r="AB331" s="181"/>
      <c r="AC331" s="181"/>
      <c r="AD331" s="72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  <c r="BT331" s="33"/>
      <c r="BU331" s="33"/>
      <c r="BV331" s="33"/>
      <c r="BW331" s="33"/>
      <c r="BX331" s="33"/>
      <c r="BY331" s="33"/>
      <c r="BZ331" s="33"/>
      <c r="CA331" s="33"/>
      <c r="CB331" s="33"/>
      <c r="CC331" s="33"/>
      <c r="CD331" s="33"/>
      <c r="CE331" s="33"/>
      <c r="CF331" s="33"/>
      <c r="CG331" s="33"/>
      <c r="CH331" s="33"/>
      <c r="CI331" s="33"/>
      <c r="CJ331" s="33"/>
      <c r="CK331" s="33"/>
      <c r="CL331" s="33"/>
      <c r="CM331" s="33"/>
      <c r="CN331" s="33"/>
      <c r="CO331" s="33"/>
      <c r="CP331" s="33"/>
      <c r="CQ331" s="33"/>
      <c r="CR331" s="33"/>
      <c r="CS331" s="33"/>
      <c r="CT331" s="33"/>
      <c r="CU331" s="33"/>
      <c r="CV331" s="33"/>
      <c r="CW331" s="33"/>
      <c r="CX331" s="33"/>
      <c r="CY331" s="33"/>
      <c r="CZ331" s="33"/>
      <c r="DA331" s="33"/>
      <c r="DB331" s="33"/>
      <c r="DC331" s="33"/>
      <c r="DD331" s="33"/>
      <c r="DE331" s="33"/>
      <c r="DF331" s="33"/>
      <c r="DG331" s="33"/>
      <c r="DH331" s="33"/>
      <c r="DI331" s="33"/>
      <c r="DJ331" s="33"/>
      <c r="DK331" s="33"/>
      <c r="DL331" s="33"/>
      <c r="DM331" s="33"/>
      <c r="DN331" s="33"/>
    </row>
    <row r="332" spans="1:118" x14ac:dyDescent="0.3">
      <c r="A332" s="69"/>
      <c r="B332" s="70"/>
      <c r="C332" s="166"/>
      <c r="D332" s="69"/>
      <c r="E332" s="50"/>
      <c r="F332" s="71"/>
      <c r="G332" s="69"/>
      <c r="H332" s="69"/>
      <c r="I332" s="69"/>
      <c r="J332" s="168"/>
      <c r="K332" s="168"/>
      <c r="L332" s="168"/>
      <c r="M332" s="75"/>
      <c r="N332" s="383"/>
      <c r="O332" s="171"/>
      <c r="P332" s="171"/>
      <c r="Q332" s="171"/>
      <c r="R332" s="172"/>
      <c r="S332" s="181"/>
      <c r="T332" s="168"/>
      <c r="U332" s="181"/>
      <c r="V332" s="181"/>
      <c r="W332" s="275"/>
      <c r="X332" s="181"/>
      <c r="Y332" s="181"/>
      <c r="Z332" s="181"/>
      <c r="AA332" s="275"/>
      <c r="AB332" s="181"/>
      <c r="AC332" s="181"/>
      <c r="AD332" s="72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  <c r="BT332" s="33"/>
      <c r="BU332" s="33"/>
      <c r="BV332" s="33"/>
      <c r="BW332" s="33"/>
      <c r="BX332" s="33"/>
      <c r="BY332" s="33"/>
      <c r="BZ332" s="33"/>
      <c r="CA332" s="33"/>
      <c r="CB332" s="33"/>
      <c r="CC332" s="33"/>
      <c r="CD332" s="33"/>
      <c r="CE332" s="33"/>
      <c r="CF332" s="33"/>
      <c r="CG332" s="33"/>
      <c r="CH332" s="33"/>
      <c r="CI332" s="33"/>
      <c r="CJ332" s="33"/>
      <c r="CK332" s="33"/>
      <c r="CL332" s="33"/>
      <c r="CM332" s="33"/>
      <c r="CN332" s="33"/>
      <c r="CO332" s="33"/>
      <c r="CP332" s="33"/>
      <c r="CQ332" s="33"/>
      <c r="CR332" s="33"/>
      <c r="CS332" s="33"/>
      <c r="CT332" s="33"/>
      <c r="CU332" s="33"/>
      <c r="CV332" s="33"/>
      <c r="CW332" s="33"/>
      <c r="CX332" s="33"/>
      <c r="CY332" s="33"/>
      <c r="CZ332" s="33"/>
      <c r="DA332" s="33"/>
      <c r="DB332" s="33"/>
      <c r="DC332" s="33"/>
      <c r="DD332" s="33"/>
      <c r="DE332" s="33"/>
      <c r="DF332" s="33"/>
      <c r="DG332" s="33"/>
      <c r="DH332" s="33"/>
      <c r="DI332" s="33"/>
      <c r="DJ332" s="33"/>
      <c r="DK332" s="33"/>
      <c r="DL332" s="33"/>
      <c r="DM332" s="33"/>
      <c r="DN332" s="33"/>
    </row>
    <row r="333" spans="1:118" x14ac:dyDescent="0.3">
      <c r="A333" s="69"/>
      <c r="B333" s="70"/>
      <c r="C333" s="166"/>
      <c r="D333" s="69"/>
      <c r="E333" s="50"/>
      <c r="F333" s="71"/>
      <c r="G333" s="69"/>
      <c r="H333" s="69"/>
      <c r="I333" s="69"/>
      <c r="J333" s="69"/>
      <c r="K333" s="168"/>
      <c r="L333" s="168"/>
      <c r="M333" s="75"/>
      <c r="N333" s="383"/>
      <c r="O333" s="171"/>
      <c r="P333" s="171"/>
      <c r="Q333" s="171"/>
      <c r="R333" s="172"/>
      <c r="S333" s="181"/>
      <c r="T333" s="168"/>
      <c r="U333" s="181"/>
      <c r="V333" s="181"/>
      <c r="W333" s="275"/>
      <c r="X333" s="181"/>
      <c r="Y333" s="181"/>
      <c r="Z333" s="181"/>
      <c r="AA333" s="275"/>
      <c r="AB333" s="181"/>
      <c r="AC333" s="181"/>
      <c r="AD333" s="72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  <c r="BT333" s="33"/>
      <c r="BU333" s="33"/>
      <c r="BV333" s="33"/>
      <c r="BW333" s="33"/>
      <c r="BX333" s="33"/>
      <c r="BY333" s="33"/>
      <c r="BZ333" s="33"/>
      <c r="CA333" s="33"/>
      <c r="CB333" s="33"/>
      <c r="CC333" s="33"/>
      <c r="CD333" s="33"/>
      <c r="CE333" s="33"/>
      <c r="CF333" s="33"/>
      <c r="CG333" s="33"/>
      <c r="CH333" s="33"/>
      <c r="CI333" s="33"/>
      <c r="CJ333" s="33"/>
      <c r="CK333" s="33"/>
      <c r="CL333" s="33"/>
      <c r="CM333" s="33"/>
      <c r="CN333" s="33"/>
      <c r="CO333" s="33"/>
      <c r="CP333" s="33"/>
      <c r="CQ333" s="33"/>
      <c r="CR333" s="33"/>
      <c r="CS333" s="33"/>
      <c r="CT333" s="33"/>
      <c r="CU333" s="33"/>
      <c r="CV333" s="33"/>
      <c r="CW333" s="33"/>
      <c r="CX333" s="33"/>
      <c r="CY333" s="33"/>
      <c r="CZ333" s="33"/>
      <c r="DA333" s="33"/>
      <c r="DB333" s="33"/>
      <c r="DC333" s="33"/>
      <c r="DD333" s="33"/>
      <c r="DE333" s="33"/>
      <c r="DF333" s="33"/>
      <c r="DG333" s="33"/>
      <c r="DH333" s="33"/>
      <c r="DI333" s="33"/>
      <c r="DJ333" s="33"/>
      <c r="DK333" s="33"/>
      <c r="DL333" s="33"/>
      <c r="DM333" s="33"/>
      <c r="DN333" s="33"/>
    </row>
    <row r="334" spans="1:118" x14ac:dyDescent="0.3">
      <c r="A334" s="69"/>
      <c r="B334" s="70"/>
      <c r="C334" s="166"/>
      <c r="D334" s="69"/>
      <c r="E334" s="183"/>
      <c r="F334" s="71"/>
      <c r="G334" s="69"/>
      <c r="H334" s="69"/>
      <c r="I334" s="69"/>
      <c r="J334" s="69"/>
      <c r="K334" s="168"/>
      <c r="L334" s="168"/>
      <c r="M334" s="75"/>
      <c r="N334" s="383"/>
      <c r="O334" s="69"/>
      <c r="P334" s="69"/>
      <c r="Q334" s="181"/>
      <c r="R334" s="70"/>
      <c r="S334" s="181"/>
      <c r="T334" s="168"/>
      <c r="U334" s="181"/>
      <c r="V334" s="181"/>
      <c r="W334" s="275"/>
      <c r="X334" s="181"/>
      <c r="Y334" s="181"/>
      <c r="Z334" s="181"/>
      <c r="AA334" s="275"/>
      <c r="AB334" s="181"/>
      <c r="AC334" s="181"/>
      <c r="AD334" s="72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  <c r="BT334" s="33"/>
      <c r="BU334" s="33"/>
      <c r="BV334" s="33"/>
      <c r="BW334" s="33"/>
      <c r="BX334" s="33"/>
      <c r="BY334" s="33"/>
      <c r="BZ334" s="33"/>
      <c r="CA334" s="33"/>
      <c r="CB334" s="33"/>
      <c r="CC334" s="33"/>
      <c r="CD334" s="33"/>
      <c r="CE334" s="33"/>
      <c r="CF334" s="33"/>
      <c r="CG334" s="33"/>
      <c r="CH334" s="33"/>
      <c r="CI334" s="33"/>
      <c r="CJ334" s="33"/>
      <c r="CK334" s="33"/>
      <c r="CL334" s="33"/>
      <c r="CM334" s="33"/>
      <c r="CN334" s="33"/>
      <c r="CO334" s="33"/>
      <c r="CP334" s="33"/>
      <c r="CQ334" s="33"/>
      <c r="CR334" s="33"/>
      <c r="CS334" s="33"/>
      <c r="CT334" s="33"/>
      <c r="CU334" s="33"/>
      <c r="CV334" s="33"/>
      <c r="CW334" s="33"/>
      <c r="CX334" s="33"/>
      <c r="CY334" s="33"/>
      <c r="CZ334" s="33"/>
      <c r="DA334" s="33"/>
      <c r="DB334" s="33"/>
      <c r="DC334" s="33"/>
      <c r="DD334" s="33"/>
      <c r="DE334" s="33"/>
      <c r="DF334" s="33"/>
      <c r="DG334" s="33"/>
      <c r="DH334" s="33"/>
      <c r="DI334" s="33"/>
      <c r="DJ334" s="33"/>
      <c r="DK334" s="33"/>
      <c r="DL334" s="33"/>
      <c r="DM334" s="33"/>
      <c r="DN334" s="33"/>
    </row>
    <row r="335" spans="1:118" x14ac:dyDescent="0.3">
      <c r="A335" s="69"/>
      <c r="B335" s="70"/>
      <c r="C335" s="170"/>
      <c r="D335" s="69"/>
      <c r="E335" s="50"/>
      <c r="F335" s="71"/>
      <c r="G335" s="69"/>
      <c r="H335" s="69"/>
      <c r="I335" s="69"/>
      <c r="J335" s="233"/>
      <c r="K335" s="168"/>
      <c r="L335" s="168"/>
      <c r="M335" s="75"/>
      <c r="N335" s="384"/>
      <c r="O335" s="171"/>
      <c r="P335" s="171"/>
      <c r="Q335" s="171"/>
      <c r="R335" s="172"/>
      <c r="S335" s="181"/>
      <c r="T335" s="168"/>
      <c r="U335" s="181"/>
      <c r="V335" s="181"/>
      <c r="W335" s="275"/>
      <c r="X335" s="181"/>
      <c r="Y335" s="181"/>
      <c r="Z335" s="181"/>
      <c r="AA335" s="275"/>
      <c r="AB335" s="181"/>
      <c r="AC335" s="181"/>
      <c r="AD335" s="72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  <c r="BT335" s="33"/>
      <c r="BU335" s="33"/>
      <c r="BV335" s="33"/>
      <c r="BW335" s="33"/>
      <c r="BX335" s="33"/>
      <c r="BY335" s="33"/>
      <c r="BZ335" s="33"/>
      <c r="CA335" s="33"/>
      <c r="CB335" s="33"/>
      <c r="CC335" s="33"/>
      <c r="CD335" s="33"/>
      <c r="CE335" s="33"/>
      <c r="CF335" s="33"/>
      <c r="CG335" s="33"/>
      <c r="CH335" s="33"/>
      <c r="CI335" s="33"/>
      <c r="CJ335" s="33"/>
      <c r="CK335" s="33"/>
      <c r="CL335" s="33"/>
      <c r="CM335" s="33"/>
      <c r="CN335" s="33"/>
      <c r="CO335" s="33"/>
      <c r="CP335" s="33"/>
      <c r="CQ335" s="33"/>
      <c r="CR335" s="33"/>
      <c r="CS335" s="33"/>
      <c r="CT335" s="33"/>
      <c r="CU335" s="33"/>
      <c r="CV335" s="33"/>
      <c r="CW335" s="33"/>
      <c r="CX335" s="33"/>
      <c r="CY335" s="33"/>
      <c r="CZ335" s="33"/>
      <c r="DA335" s="33"/>
      <c r="DB335" s="33"/>
      <c r="DC335" s="33"/>
      <c r="DD335" s="33"/>
      <c r="DE335" s="33"/>
      <c r="DF335" s="33"/>
      <c r="DG335" s="33"/>
      <c r="DH335" s="33"/>
      <c r="DI335" s="33"/>
      <c r="DJ335" s="33"/>
      <c r="DK335" s="33"/>
      <c r="DL335" s="33"/>
      <c r="DM335" s="33"/>
      <c r="DN335" s="33"/>
    </row>
    <row r="336" spans="1:118" x14ac:dyDescent="0.3">
      <c r="A336" s="69"/>
      <c r="B336" s="70"/>
      <c r="C336" s="166"/>
      <c r="D336" s="69"/>
      <c r="E336" s="50"/>
      <c r="F336" s="71"/>
      <c r="G336" s="69"/>
      <c r="H336" s="69"/>
      <c r="I336" s="69"/>
      <c r="J336" s="233"/>
      <c r="K336" s="168"/>
      <c r="L336" s="168"/>
      <c r="M336" s="75"/>
      <c r="N336" s="383"/>
      <c r="O336" s="171"/>
      <c r="P336" s="171"/>
      <c r="Q336" s="171"/>
      <c r="R336" s="172"/>
      <c r="S336" s="181"/>
      <c r="T336" s="168"/>
      <c r="U336" s="181"/>
      <c r="V336" s="181"/>
      <c r="W336" s="275"/>
      <c r="X336" s="181"/>
      <c r="Y336" s="181"/>
      <c r="Z336" s="181"/>
      <c r="AA336" s="275"/>
      <c r="AB336" s="181"/>
      <c r="AC336" s="181"/>
      <c r="AD336" s="72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  <c r="BO336" s="33"/>
      <c r="BP336" s="33"/>
      <c r="BQ336" s="33"/>
      <c r="BR336" s="33"/>
      <c r="BS336" s="33"/>
      <c r="BT336" s="33"/>
      <c r="BU336" s="33"/>
      <c r="BV336" s="33"/>
      <c r="BW336" s="33"/>
      <c r="BX336" s="33"/>
      <c r="BY336" s="33"/>
      <c r="BZ336" s="33"/>
      <c r="CA336" s="33"/>
      <c r="CB336" s="33"/>
      <c r="CC336" s="33"/>
      <c r="CD336" s="33"/>
      <c r="CE336" s="33"/>
      <c r="CF336" s="33"/>
      <c r="CG336" s="33"/>
      <c r="CH336" s="33"/>
      <c r="CI336" s="33"/>
      <c r="CJ336" s="33"/>
      <c r="CK336" s="33"/>
      <c r="CL336" s="33"/>
      <c r="CM336" s="33"/>
      <c r="CN336" s="33"/>
      <c r="CO336" s="33"/>
      <c r="CP336" s="33"/>
      <c r="CQ336" s="33"/>
      <c r="CR336" s="33"/>
      <c r="CS336" s="33"/>
      <c r="CT336" s="33"/>
      <c r="CU336" s="33"/>
      <c r="CV336" s="33"/>
      <c r="CW336" s="33"/>
      <c r="CX336" s="33"/>
      <c r="CY336" s="33"/>
      <c r="CZ336" s="33"/>
      <c r="DA336" s="33"/>
      <c r="DB336" s="33"/>
      <c r="DC336" s="33"/>
      <c r="DD336" s="33"/>
      <c r="DE336" s="33"/>
      <c r="DF336" s="33"/>
      <c r="DG336" s="33"/>
      <c r="DH336" s="33"/>
      <c r="DI336" s="33"/>
      <c r="DJ336" s="33"/>
      <c r="DK336" s="33"/>
      <c r="DL336" s="33"/>
      <c r="DM336" s="33"/>
      <c r="DN336" s="33"/>
    </row>
    <row r="337" spans="1:118" x14ac:dyDescent="0.3">
      <c r="A337" s="69"/>
      <c r="B337" s="165"/>
      <c r="C337" s="170"/>
      <c r="D337" s="69"/>
      <c r="E337" s="50"/>
      <c r="F337" s="71"/>
      <c r="G337" s="69"/>
      <c r="H337" s="69"/>
      <c r="I337" s="33"/>
      <c r="J337" s="234"/>
      <c r="K337" s="168"/>
      <c r="L337" s="168"/>
      <c r="M337" s="75"/>
      <c r="N337" s="239"/>
      <c r="O337" s="228"/>
      <c r="P337" s="228"/>
      <c r="Q337" s="235"/>
      <c r="R337" s="229"/>
      <c r="S337" s="181"/>
      <c r="T337" s="168"/>
      <c r="U337" s="181"/>
      <c r="V337" s="181"/>
      <c r="W337" s="275"/>
      <c r="X337" s="181"/>
      <c r="Y337" s="181"/>
      <c r="Z337" s="181"/>
      <c r="AA337" s="275"/>
      <c r="AB337" s="181"/>
      <c r="AC337" s="181"/>
      <c r="AD337" s="72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  <c r="BT337" s="33"/>
      <c r="BU337" s="33"/>
      <c r="BV337" s="33"/>
      <c r="BW337" s="33"/>
      <c r="BX337" s="33"/>
      <c r="BY337" s="33"/>
      <c r="BZ337" s="33"/>
      <c r="CA337" s="33"/>
      <c r="CB337" s="33"/>
      <c r="CC337" s="33"/>
      <c r="CD337" s="33"/>
      <c r="CE337" s="33"/>
      <c r="CF337" s="33"/>
      <c r="CG337" s="33"/>
      <c r="CH337" s="33"/>
      <c r="CI337" s="33"/>
      <c r="CJ337" s="33"/>
      <c r="CK337" s="33"/>
      <c r="CL337" s="33"/>
      <c r="CM337" s="33"/>
      <c r="CN337" s="33"/>
      <c r="CO337" s="33"/>
      <c r="CP337" s="33"/>
      <c r="CQ337" s="33"/>
      <c r="CR337" s="33"/>
      <c r="CS337" s="33"/>
      <c r="CT337" s="33"/>
      <c r="CU337" s="33"/>
      <c r="CV337" s="33"/>
      <c r="CW337" s="33"/>
      <c r="CX337" s="33"/>
      <c r="CY337" s="33"/>
      <c r="CZ337" s="33"/>
      <c r="DA337" s="33"/>
      <c r="DB337" s="33"/>
      <c r="DC337" s="33"/>
      <c r="DD337" s="33"/>
      <c r="DE337" s="33"/>
      <c r="DF337" s="33"/>
      <c r="DG337" s="33"/>
      <c r="DH337" s="33"/>
      <c r="DI337" s="33"/>
      <c r="DJ337" s="33"/>
      <c r="DK337" s="33"/>
      <c r="DL337" s="33"/>
      <c r="DM337" s="33"/>
      <c r="DN337" s="33"/>
    </row>
    <row r="338" spans="1:118" x14ac:dyDescent="0.3">
      <c r="A338" s="69"/>
      <c r="B338" s="165"/>
      <c r="C338" s="166"/>
      <c r="D338" s="69"/>
      <c r="E338" s="50"/>
      <c r="F338" s="71"/>
      <c r="G338" s="69"/>
      <c r="H338" s="69"/>
      <c r="I338" s="69"/>
      <c r="J338" s="69"/>
      <c r="K338" s="168"/>
      <c r="L338" s="168"/>
      <c r="M338" s="75"/>
      <c r="N338" s="386"/>
      <c r="O338" s="236"/>
      <c r="P338" s="236"/>
      <c r="Q338" s="237"/>
      <c r="R338" s="229"/>
      <c r="S338" s="181"/>
      <c r="T338" s="168"/>
      <c r="U338" s="181"/>
      <c r="V338" s="181"/>
      <c r="W338" s="275"/>
      <c r="X338" s="181"/>
      <c r="Y338" s="181"/>
      <c r="Z338" s="181"/>
      <c r="AA338" s="275"/>
      <c r="AB338" s="181"/>
      <c r="AC338" s="181"/>
      <c r="AD338" s="72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  <c r="BO338" s="33"/>
      <c r="BP338" s="33"/>
      <c r="BQ338" s="33"/>
      <c r="BR338" s="33"/>
      <c r="BS338" s="33"/>
      <c r="BT338" s="33"/>
      <c r="BU338" s="33"/>
      <c r="BV338" s="33"/>
      <c r="BW338" s="33"/>
      <c r="BX338" s="33"/>
      <c r="BY338" s="33"/>
      <c r="BZ338" s="33"/>
      <c r="CA338" s="33"/>
      <c r="CB338" s="33"/>
      <c r="CC338" s="33"/>
      <c r="CD338" s="33"/>
      <c r="CE338" s="33"/>
      <c r="CF338" s="33"/>
      <c r="CG338" s="33"/>
      <c r="CH338" s="33"/>
      <c r="CI338" s="33"/>
      <c r="CJ338" s="33"/>
      <c r="CK338" s="33"/>
      <c r="CL338" s="33"/>
      <c r="CM338" s="33"/>
      <c r="CN338" s="33"/>
      <c r="CO338" s="33"/>
      <c r="CP338" s="33"/>
      <c r="CQ338" s="33"/>
      <c r="CR338" s="33"/>
      <c r="CS338" s="33"/>
      <c r="CT338" s="33"/>
      <c r="CU338" s="33"/>
      <c r="CV338" s="33"/>
      <c r="CW338" s="33"/>
      <c r="CX338" s="33"/>
      <c r="CY338" s="33"/>
      <c r="CZ338" s="33"/>
      <c r="DA338" s="33"/>
      <c r="DB338" s="33"/>
      <c r="DC338" s="33"/>
      <c r="DD338" s="33"/>
      <c r="DE338" s="33"/>
      <c r="DF338" s="33"/>
      <c r="DG338" s="33"/>
      <c r="DH338" s="33"/>
      <c r="DI338" s="33"/>
      <c r="DJ338" s="33"/>
      <c r="DK338" s="33"/>
      <c r="DL338" s="33"/>
      <c r="DM338" s="33"/>
      <c r="DN338" s="33"/>
    </row>
    <row r="339" spans="1:118" x14ac:dyDescent="0.3">
      <c r="A339" s="69"/>
      <c r="B339" s="165"/>
      <c r="C339" s="166"/>
      <c r="D339" s="69"/>
      <c r="E339" s="50"/>
      <c r="F339" s="71"/>
      <c r="G339" s="69"/>
      <c r="H339" s="69"/>
      <c r="I339" s="69"/>
      <c r="J339" s="69"/>
      <c r="K339" s="168"/>
      <c r="L339" s="168"/>
      <c r="M339" s="75"/>
      <c r="N339" s="238"/>
      <c r="O339" s="171"/>
      <c r="P339" s="171"/>
      <c r="Q339" s="50"/>
      <c r="R339" s="70"/>
      <c r="S339" s="181"/>
      <c r="T339" s="168"/>
      <c r="U339" s="181"/>
      <c r="V339" s="181"/>
      <c r="W339" s="275"/>
      <c r="X339" s="181"/>
      <c r="Y339" s="181"/>
      <c r="Z339" s="181"/>
      <c r="AA339" s="275"/>
      <c r="AB339" s="181"/>
      <c r="AC339" s="181"/>
      <c r="AD339" s="72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  <c r="BO339" s="33"/>
      <c r="BP339" s="33"/>
      <c r="BQ339" s="33"/>
      <c r="BR339" s="33"/>
      <c r="BS339" s="33"/>
      <c r="BT339" s="33"/>
      <c r="BU339" s="33"/>
      <c r="BV339" s="33"/>
      <c r="BW339" s="33"/>
      <c r="BX339" s="33"/>
      <c r="BY339" s="33"/>
      <c r="BZ339" s="33"/>
      <c r="CA339" s="33"/>
      <c r="CB339" s="33"/>
      <c r="CC339" s="33"/>
      <c r="CD339" s="33"/>
      <c r="CE339" s="33"/>
      <c r="CF339" s="33"/>
      <c r="CG339" s="33"/>
      <c r="CH339" s="33"/>
      <c r="CI339" s="33"/>
      <c r="CJ339" s="33"/>
      <c r="CK339" s="33"/>
      <c r="CL339" s="33"/>
      <c r="CM339" s="33"/>
      <c r="CN339" s="33"/>
      <c r="CO339" s="33"/>
      <c r="CP339" s="33"/>
      <c r="CQ339" s="33"/>
      <c r="CR339" s="33"/>
      <c r="CS339" s="33"/>
      <c r="CT339" s="33"/>
      <c r="CU339" s="33"/>
      <c r="CV339" s="33"/>
      <c r="CW339" s="33"/>
      <c r="CX339" s="33"/>
      <c r="CY339" s="33"/>
      <c r="CZ339" s="33"/>
      <c r="DA339" s="33"/>
      <c r="DB339" s="33"/>
      <c r="DC339" s="33"/>
      <c r="DD339" s="33"/>
      <c r="DE339" s="33"/>
      <c r="DF339" s="33"/>
      <c r="DG339" s="33"/>
      <c r="DH339" s="33"/>
      <c r="DI339" s="33"/>
      <c r="DJ339" s="33"/>
      <c r="DK339" s="33"/>
      <c r="DL339" s="33"/>
      <c r="DM339" s="33"/>
      <c r="DN339" s="33"/>
    </row>
    <row r="340" spans="1:118" x14ac:dyDescent="0.3">
      <c r="A340" s="69"/>
      <c r="B340" s="165"/>
      <c r="C340" s="166"/>
      <c r="D340" s="69"/>
      <c r="E340" s="50"/>
      <c r="F340" s="71"/>
      <c r="G340" s="69"/>
      <c r="H340" s="69"/>
      <c r="I340" s="69"/>
      <c r="J340" s="69"/>
      <c r="K340" s="168"/>
      <c r="L340" s="168"/>
      <c r="M340" s="75"/>
      <c r="N340" s="239"/>
      <c r="O340" s="171"/>
      <c r="P340" s="171"/>
      <c r="Q340" s="50"/>
      <c r="R340" s="70"/>
      <c r="S340" s="181"/>
      <c r="T340" s="168"/>
      <c r="U340" s="181"/>
      <c r="V340" s="181"/>
      <c r="W340" s="275"/>
      <c r="X340" s="181"/>
      <c r="Y340" s="181"/>
      <c r="Z340" s="181"/>
      <c r="AA340" s="275"/>
      <c r="AB340" s="181"/>
      <c r="AC340" s="181"/>
      <c r="AD340" s="72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  <c r="BO340" s="33"/>
      <c r="BP340" s="33"/>
      <c r="BQ340" s="33"/>
      <c r="BR340" s="33"/>
      <c r="BS340" s="33"/>
      <c r="BT340" s="33"/>
      <c r="BU340" s="33"/>
      <c r="BV340" s="33"/>
      <c r="BW340" s="33"/>
      <c r="BX340" s="33"/>
      <c r="BY340" s="33"/>
      <c r="BZ340" s="33"/>
      <c r="CA340" s="33"/>
      <c r="CB340" s="33"/>
      <c r="CC340" s="33"/>
      <c r="CD340" s="33"/>
      <c r="CE340" s="33"/>
      <c r="CF340" s="33"/>
      <c r="CG340" s="33"/>
      <c r="CH340" s="33"/>
      <c r="CI340" s="33"/>
      <c r="CJ340" s="33"/>
      <c r="CK340" s="33"/>
      <c r="CL340" s="33"/>
      <c r="CM340" s="33"/>
      <c r="CN340" s="33"/>
      <c r="CO340" s="33"/>
      <c r="CP340" s="33"/>
      <c r="CQ340" s="33"/>
      <c r="CR340" s="33"/>
      <c r="CS340" s="33"/>
      <c r="CT340" s="33"/>
      <c r="CU340" s="33"/>
      <c r="CV340" s="33"/>
      <c r="CW340" s="33"/>
      <c r="CX340" s="33"/>
      <c r="CY340" s="33"/>
      <c r="CZ340" s="33"/>
      <c r="DA340" s="33"/>
      <c r="DB340" s="33"/>
      <c r="DC340" s="33"/>
      <c r="DD340" s="33"/>
      <c r="DE340" s="33"/>
      <c r="DF340" s="33"/>
      <c r="DG340" s="33"/>
      <c r="DH340" s="33"/>
      <c r="DI340" s="33"/>
      <c r="DJ340" s="33"/>
      <c r="DK340" s="33"/>
      <c r="DL340" s="33"/>
      <c r="DM340" s="33"/>
      <c r="DN340" s="33"/>
    </row>
    <row r="341" spans="1:118" x14ac:dyDescent="0.3">
      <c r="A341" s="69"/>
      <c r="B341" s="165"/>
      <c r="C341" s="166"/>
      <c r="D341" s="69"/>
      <c r="E341" s="50"/>
      <c r="F341" s="71"/>
      <c r="G341" s="69"/>
      <c r="H341" s="69"/>
      <c r="I341" s="69"/>
      <c r="J341" s="69"/>
      <c r="K341" s="168"/>
      <c r="L341" s="168"/>
      <c r="M341" s="75"/>
      <c r="N341" s="239"/>
      <c r="O341" s="171"/>
      <c r="P341" s="171"/>
      <c r="Q341" s="50"/>
      <c r="R341" s="70"/>
      <c r="S341" s="181"/>
      <c r="T341" s="168"/>
      <c r="U341" s="181"/>
      <c r="V341" s="181"/>
      <c r="W341" s="275"/>
      <c r="X341" s="181"/>
      <c r="Y341" s="181"/>
      <c r="Z341" s="181"/>
      <c r="AA341" s="275"/>
      <c r="AB341" s="181"/>
      <c r="AC341" s="181"/>
      <c r="AD341" s="72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  <c r="BO341" s="33"/>
      <c r="BP341" s="33"/>
      <c r="BQ341" s="33"/>
      <c r="BR341" s="33"/>
      <c r="BS341" s="33"/>
      <c r="BT341" s="33"/>
      <c r="BU341" s="33"/>
      <c r="BV341" s="33"/>
      <c r="BW341" s="33"/>
      <c r="BX341" s="33"/>
      <c r="BY341" s="33"/>
      <c r="BZ341" s="33"/>
      <c r="CA341" s="33"/>
      <c r="CB341" s="33"/>
      <c r="CC341" s="33"/>
      <c r="CD341" s="33"/>
      <c r="CE341" s="33"/>
      <c r="CF341" s="33"/>
      <c r="CG341" s="33"/>
      <c r="CH341" s="33"/>
      <c r="CI341" s="33"/>
      <c r="CJ341" s="33"/>
      <c r="CK341" s="33"/>
      <c r="CL341" s="33"/>
      <c r="CM341" s="33"/>
      <c r="CN341" s="33"/>
      <c r="CO341" s="33"/>
      <c r="CP341" s="33"/>
      <c r="CQ341" s="33"/>
      <c r="CR341" s="33"/>
      <c r="CS341" s="33"/>
      <c r="CT341" s="33"/>
      <c r="CU341" s="33"/>
      <c r="CV341" s="33"/>
      <c r="CW341" s="33"/>
      <c r="CX341" s="33"/>
      <c r="CY341" s="33"/>
      <c r="CZ341" s="33"/>
      <c r="DA341" s="33"/>
      <c r="DB341" s="33"/>
      <c r="DC341" s="33"/>
      <c r="DD341" s="33"/>
      <c r="DE341" s="33"/>
      <c r="DF341" s="33"/>
      <c r="DG341" s="33"/>
      <c r="DH341" s="33"/>
      <c r="DI341" s="33"/>
      <c r="DJ341" s="33"/>
      <c r="DK341" s="33"/>
      <c r="DL341" s="33"/>
      <c r="DM341" s="33"/>
      <c r="DN341" s="33"/>
    </row>
    <row r="342" spans="1:118" x14ac:dyDescent="0.3">
      <c r="A342" s="69"/>
      <c r="B342" s="70"/>
      <c r="C342" s="170"/>
      <c r="D342" s="69"/>
      <c r="E342" s="50"/>
      <c r="F342" s="71"/>
      <c r="G342" s="69"/>
      <c r="H342" s="69"/>
      <c r="I342" s="69"/>
      <c r="J342" s="69"/>
      <c r="K342" s="168"/>
      <c r="L342" s="168"/>
      <c r="M342" s="75"/>
      <c r="N342" s="386"/>
      <c r="O342" s="203"/>
      <c r="P342" s="203"/>
      <c r="Q342" s="201"/>
      <c r="R342" s="70"/>
      <c r="S342" s="181"/>
      <c r="T342" s="168"/>
      <c r="U342" s="181"/>
      <c r="V342" s="181"/>
      <c r="W342" s="275"/>
      <c r="X342" s="181"/>
      <c r="Y342" s="181"/>
      <c r="Z342" s="181"/>
      <c r="AA342" s="275"/>
      <c r="AB342" s="181"/>
      <c r="AC342" s="181"/>
      <c r="AD342" s="72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  <c r="BO342" s="33"/>
      <c r="BP342" s="33"/>
      <c r="BQ342" s="33"/>
      <c r="BR342" s="33"/>
      <c r="BS342" s="33"/>
      <c r="BT342" s="33"/>
      <c r="BU342" s="33"/>
      <c r="BV342" s="33"/>
      <c r="BW342" s="33"/>
      <c r="BX342" s="33"/>
      <c r="BY342" s="33"/>
      <c r="BZ342" s="33"/>
      <c r="CA342" s="33"/>
      <c r="CB342" s="33"/>
      <c r="CC342" s="33"/>
      <c r="CD342" s="33"/>
      <c r="CE342" s="33"/>
      <c r="CF342" s="33"/>
      <c r="CG342" s="33"/>
      <c r="CH342" s="33"/>
      <c r="CI342" s="33"/>
      <c r="CJ342" s="33"/>
      <c r="CK342" s="33"/>
      <c r="CL342" s="33"/>
      <c r="CM342" s="33"/>
      <c r="CN342" s="33"/>
      <c r="CO342" s="33"/>
      <c r="CP342" s="33"/>
      <c r="CQ342" s="33"/>
      <c r="CR342" s="33"/>
      <c r="CS342" s="33"/>
      <c r="CT342" s="33"/>
      <c r="CU342" s="33"/>
      <c r="CV342" s="33"/>
      <c r="CW342" s="33"/>
      <c r="CX342" s="33"/>
      <c r="CY342" s="33"/>
      <c r="CZ342" s="33"/>
      <c r="DA342" s="33"/>
      <c r="DB342" s="33"/>
      <c r="DC342" s="33"/>
      <c r="DD342" s="33"/>
      <c r="DE342" s="33"/>
      <c r="DF342" s="33"/>
      <c r="DG342" s="33"/>
      <c r="DH342" s="33"/>
      <c r="DI342" s="33"/>
      <c r="DJ342" s="33"/>
      <c r="DK342" s="33"/>
      <c r="DL342" s="33"/>
      <c r="DM342" s="33"/>
      <c r="DN342" s="33"/>
    </row>
    <row r="343" spans="1:118" x14ac:dyDescent="0.3">
      <c r="A343" s="167"/>
      <c r="B343" s="165"/>
      <c r="C343" s="166"/>
      <c r="D343" s="167"/>
      <c r="E343" s="184"/>
      <c r="F343" s="223"/>
      <c r="G343" s="167"/>
      <c r="H343" s="167"/>
      <c r="I343" s="167"/>
      <c r="J343" s="167"/>
      <c r="K343" s="168"/>
      <c r="L343" s="168"/>
      <c r="M343" s="75"/>
      <c r="N343" s="388"/>
      <c r="O343" s="186"/>
      <c r="P343" s="186"/>
      <c r="Q343" s="184"/>
      <c r="R343" s="70"/>
      <c r="S343" s="181"/>
      <c r="T343" s="168"/>
      <c r="U343" s="181"/>
      <c r="V343" s="181"/>
      <c r="W343" s="275"/>
      <c r="X343" s="181"/>
      <c r="Y343" s="181"/>
      <c r="Z343" s="181"/>
      <c r="AA343" s="275"/>
      <c r="AB343" s="181"/>
      <c r="AC343" s="181"/>
      <c r="AD343" s="72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  <c r="BO343" s="33"/>
      <c r="BP343" s="33"/>
      <c r="BQ343" s="33"/>
      <c r="BR343" s="33"/>
      <c r="BS343" s="33"/>
      <c r="BT343" s="33"/>
      <c r="BU343" s="33"/>
      <c r="BV343" s="33"/>
      <c r="BW343" s="33"/>
      <c r="BX343" s="33"/>
      <c r="BY343" s="33"/>
      <c r="BZ343" s="33"/>
      <c r="CA343" s="33"/>
      <c r="CB343" s="33"/>
      <c r="CC343" s="33"/>
      <c r="CD343" s="33"/>
      <c r="CE343" s="33"/>
      <c r="CF343" s="33"/>
      <c r="CG343" s="33"/>
      <c r="CH343" s="33"/>
      <c r="CI343" s="33"/>
      <c r="CJ343" s="33"/>
      <c r="CK343" s="33"/>
      <c r="CL343" s="33"/>
      <c r="CM343" s="33"/>
      <c r="CN343" s="33"/>
      <c r="CO343" s="33"/>
      <c r="CP343" s="33"/>
      <c r="CQ343" s="33"/>
      <c r="CR343" s="33"/>
      <c r="CS343" s="33"/>
      <c r="CT343" s="33"/>
      <c r="CU343" s="33"/>
      <c r="CV343" s="33"/>
      <c r="CW343" s="33"/>
      <c r="CX343" s="33"/>
      <c r="CY343" s="33"/>
      <c r="CZ343" s="33"/>
      <c r="DA343" s="33"/>
      <c r="DB343" s="33"/>
      <c r="DC343" s="33"/>
      <c r="DD343" s="33"/>
      <c r="DE343" s="33"/>
      <c r="DF343" s="33"/>
      <c r="DG343" s="33"/>
      <c r="DH343" s="33"/>
      <c r="DI343" s="33"/>
      <c r="DJ343" s="33"/>
      <c r="DK343" s="33"/>
      <c r="DL343" s="33"/>
      <c r="DM343" s="33"/>
      <c r="DN343" s="33"/>
    </row>
    <row r="344" spans="1:118" x14ac:dyDescent="0.3">
      <c r="A344" s="167"/>
      <c r="B344" s="165"/>
      <c r="C344" s="166"/>
      <c r="D344" s="167"/>
      <c r="E344" s="184"/>
      <c r="F344" s="223"/>
      <c r="G344" s="167"/>
      <c r="H344" s="167"/>
      <c r="I344" s="167"/>
      <c r="J344" s="167"/>
      <c r="K344" s="168"/>
      <c r="L344" s="168"/>
      <c r="M344" s="75"/>
      <c r="N344" s="239"/>
      <c r="O344" s="186"/>
      <c r="P344" s="186"/>
      <c r="Q344" s="184"/>
      <c r="R344" s="70"/>
      <c r="S344" s="181"/>
      <c r="T344" s="168"/>
      <c r="U344" s="181"/>
      <c r="V344" s="181"/>
      <c r="W344" s="275"/>
      <c r="X344" s="181"/>
      <c r="Y344" s="181"/>
      <c r="Z344" s="181"/>
      <c r="AA344" s="275"/>
      <c r="AB344" s="181"/>
      <c r="AC344" s="181"/>
      <c r="AD344" s="72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  <c r="BO344" s="33"/>
      <c r="BP344" s="33"/>
      <c r="BQ344" s="33"/>
      <c r="BR344" s="33"/>
      <c r="BS344" s="33"/>
      <c r="BT344" s="33"/>
      <c r="BU344" s="33"/>
      <c r="BV344" s="33"/>
      <c r="BW344" s="33"/>
      <c r="BX344" s="33"/>
      <c r="BY344" s="33"/>
      <c r="BZ344" s="33"/>
      <c r="CA344" s="33"/>
      <c r="CB344" s="33"/>
      <c r="CC344" s="33"/>
      <c r="CD344" s="33"/>
      <c r="CE344" s="33"/>
      <c r="CF344" s="33"/>
      <c r="CG344" s="33"/>
      <c r="CH344" s="33"/>
      <c r="CI344" s="33"/>
      <c r="CJ344" s="33"/>
      <c r="CK344" s="33"/>
      <c r="CL344" s="33"/>
      <c r="CM344" s="33"/>
      <c r="CN344" s="33"/>
      <c r="CO344" s="33"/>
      <c r="CP344" s="33"/>
      <c r="CQ344" s="33"/>
      <c r="CR344" s="33"/>
      <c r="CS344" s="33"/>
      <c r="CT344" s="33"/>
      <c r="CU344" s="33"/>
      <c r="CV344" s="33"/>
      <c r="CW344" s="33"/>
      <c r="CX344" s="33"/>
      <c r="CY344" s="33"/>
      <c r="CZ344" s="33"/>
      <c r="DA344" s="33"/>
      <c r="DB344" s="33"/>
      <c r="DC344" s="33"/>
      <c r="DD344" s="33"/>
      <c r="DE344" s="33"/>
      <c r="DF344" s="33"/>
      <c r="DG344" s="33"/>
      <c r="DH344" s="33"/>
      <c r="DI344" s="33"/>
      <c r="DJ344" s="33"/>
      <c r="DK344" s="33"/>
      <c r="DL344" s="33"/>
      <c r="DM344" s="33"/>
      <c r="DN344" s="33"/>
    </row>
    <row r="345" spans="1:118" x14ac:dyDescent="0.3">
      <c r="A345" s="167"/>
      <c r="B345" s="165"/>
      <c r="C345" s="166"/>
      <c r="D345" s="167"/>
      <c r="E345" s="184"/>
      <c r="F345" s="223"/>
      <c r="G345" s="167"/>
      <c r="H345" s="167"/>
      <c r="I345" s="167"/>
      <c r="J345" s="167"/>
      <c r="K345" s="168"/>
      <c r="L345" s="168"/>
      <c r="M345" s="75"/>
      <c r="N345" s="239"/>
      <c r="O345" s="186"/>
      <c r="P345" s="186"/>
      <c r="Q345" s="184"/>
      <c r="R345" s="70"/>
      <c r="S345" s="181"/>
      <c r="T345" s="168"/>
      <c r="U345" s="181"/>
      <c r="V345" s="181"/>
      <c r="W345" s="275"/>
      <c r="X345" s="181"/>
      <c r="Y345" s="181"/>
      <c r="Z345" s="181"/>
      <c r="AA345" s="275"/>
      <c r="AB345" s="181"/>
      <c r="AC345" s="181"/>
      <c r="AD345" s="72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  <c r="BO345" s="33"/>
      <c r="BP345" s="33"/>
      <c r="BQ345" s="33"/>
      <c r="BR345" s="33"/>
      <c r="BS345" s="33"/>
      <c r="BT345" s="33"/>
      <c r="BU345" s="33"/>
      <c r="BV345" s="33"/>
      <c r="BW345" s="33"/>
      <c r="BX345" s="33"/>
      <c r="BY345" s="33"/>
      <c r="BZ345" s="33"/>
      <c r="CA345" s="33"/>
      <c r="CB345" s="33"/>
      <c r="CC345" s="33"/>
      <c r="CD345" s="33"/>
      <c r="CE345" s="33"/>
      <c r="CF345" s="33"/>
      <c r="CG345" s="33"/>
      <c r="CH345" s="33"/>
      <c r="CI345" s="33"/>
      <c r="CJ345" s="33"/>
      <c r="CK345" s="33"/>
      <c r="CL345" s="33"/>
      <c r="CM345" s="33"/>
      <c r="CN345" s="33"/>
      <c r="CO345" s="33"/>
      <c r="CP345" s="33"/>
      <c r="CQ345" s="33"/>
      <c r="CR345" s="33"/>
      <c r="CS345" s="33"/>
      <c r="CT345" s="33"/>
      <c r="CU345" s="33"/>
      <c r="CV345" s="33"/>
      <c r="CW345" s="33"/>
      <c r="CX345" s="33"/>
      <c r="CY345" s="33"/>
      <c r="CZ345" s="33"/>
      <c r="DA345" s="33"/>
      <c r="DB345" s="33"/>
      <c r="DC345" s="33"/>
      <c r="DD345" s="33"/>
      <c r="DE345" s="33"/>
      <c r="DF345" s="33"/>
      <c r="DG345" s="33"/>
      <c r="DH345" s="33"/>
      <c r="DI345" s="33"/>
      <c r="DJ345" s="33"/>
      <c r="DK345" s="33"/>
      <c r="DL345" s="33"/>
      <c r="DM345" s="33"/>
      <c r="DN345" s="33"/>
    </row>
    <row r="346" spans="1:118" x14ac:dyDescent="0.3">
      <c r="A346" s="167"/>
      <c r="B346" s="165"/>
      <c r="C346" s="166"/>
      <c r="D346" s="167"/>
      <c r="E346" s="184"/>
      <c r="F346" s="223"/>
      <c r="G346" s="167"/>
      <c r="H346" s="167"/>
      <c r="I346" s="167"/>
      <c r="J346" s="167"/>
      <c r="K346" s="168"/>
      <c r="L346" s="168"/>
      <c r="M346" s="75"/>
      <c r="N346" s="239"/>
      <c r="O346" s="186"/>
      <c r="P346" s="186"/>
      <c r="Q346" s="184"/>
      <c r="R346" s="70"/>
      <c r="S346" s="181"/>
      <c r="T346" s="168"/>
      <c r="U346" s="181"/>
      <c r="V346" s="181"/>
      <c r="W346" s="275"/>
      <c r="X346" s="181"/>
      <c r="Y346" s="181"/>
      <c r="Z346" s="181"/>
      <c r="AA346" s="275"/>
      <c r="AB346" s="181"/>
      <c r="AC346" s="181"/>
      <c r="AD346" s="72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  <c r="BO346" s="33"/>
      <c r="BP346" s="33"/>
      <c r="BQ346" s="33"/>
      <c r="BR346" s="33"/>
      <c r="BS346" s="33"/>
      <c r="BT346" s="33"/>
      <c r="BU346" s="33"/>
      <c r="BV346" s="33"/>
      <c r="BW346" s="33"/>
      <c r="BX346" s="33"/>
      <c r="BY346" s="33"/>
      <c r="BZ346" s="33"/>
      <c r="CA346" s="33"/>
      <c r="CB346" s="33"/>
      <c r="CC346" s="33"/>
      <c r="CD346" s="33"/>
      <c r="CE346" s="33"/>
      <c r="CF346" s="33"/>
      <c r="CG346" s="33"/>
      <c r="CH346" s="33"/>
      <c r="CI346" s="33"/>
      <c r="CJ346" s="33"/>
      <c r="CK346" s="33"/>
      <c r="CL346" s="33"/>
      <c r="CM346" s="33"/>
      <c r="CN346" s="33"/>
      <c r="CO346" s="33"/>
      <c r="CP346" s="33"/>
      <c r="CQ346" s="33"/>
      <c r="CR346" s="33"/>
      <c r="CS346" s="33"/>
      <c r="CT346" s="33"/>
      <c r="CU346" s="33"/>
      <c r="CV346" s="33"/>
      <c r="CW346" s="33"/>
      <c r="CX346" s="33"/>
      <c r="CY346" s="33"/>
      <c r="CZ346" s="33"/>
      <c r="DA346" s="33"/>
      <c r="DB346" s="33"/>
      <c r="DC346" s="33"/>
      <c r="DD346" s="33"/>
      <c r="DE346" s="33"/>
      <c r="DF346" s="33"/>
      <c r="DG346" s="33"/>
      <c r="DH346" s="33"/>
      <c r="DI346" s="33"/>
      <c r="DJ346" s="33"/>
      <c r="DK346" s="33"/>
      <c r="DL346" s="33"/>
      <c r="DM346" s="33"/>
      <c r="DN346" s="33"/>
    </row>
    <row r="347" spans="1:118" x14ac:dyDescent="0.3">
      <c r="A347" s="167"/>
      <c r="B347" s="165"/>
      <c r="C347" s="166"/>
      <c r="D347" s="167"/>
      <c r="E347" s="184"/>
      <c r="F347" s="223"/>
      <c r="G347" s="167"/>
      <c r="H347" s="167"/>
      <c r="I347" s="167"/>
      <c r="J347" s="167"/>
      <c r="K347" s="168"/>
      <c r="L347" s="168"/>
      <c r="M347" s="75"/>
      <c r="N347" s="239"/>
      <c r="O347" s="186"/>
      <c r="P347" s="186"/>
      <c r="Q347" s="184"/>
      <c r="R347" s="70"/>
      <c r="S347" s="181"/>
      <c r="T347" s="168"/>
      <c r="U347" s="181"/>
      <c r="V347" s="181"/>
      <c r="W347" s="275"/>
      <c r="X347" s="181"/>
      <c r="Y347" s="181"/>
      <c r="Z347" s="181"/>
      <c r="AA347" s="275"/>
      <c r="AB347" s="181"/>
      <c r="AC347" s="181"/>
      <c r="AD347" s="72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  <c r="BO347" s="33"/>
      <c r="BP347" s="33"/>
      <c r="BQ347" s="33"/>
      <c r="BR347" s="33"/>
      <c r="BS347" s="33"/>
      <c r="BT347" s="33"/>
      <c r="BU347" s="33"/>
      <c r="BV347" s="33"/>
      <c r="BW347" s="33"/>
      <c r="BX347" s="33"/>
      <c r="BY347" s="33"/>
      <c r="BZ347" s="33"/>
      <c r="CA347" s="33"/>
      <c r="CB347" s="33"/>
      <c r="CC347" s="33"/>
      <c r="CD347" s="33"/>
      <c r="CE347" s="33"/>
      <c r="CF347" s="33"/>
      <c r="CG347" s="33"/>
      <c r="CH347" s="33"/>
      <c r="CI347" s="33"/>
      <c r="CJ347" s="33"/>
      <c r="CK347" s="33"/>
      <c r="CL347" s="33"/>
      <c r="CM347" s="33"/>
      <c r="CN347" s="33"/>
      <c r="CO347" s="33"/>
      <c r="CP347" s="33"/>
      <c r="CQ347" s="33"/>
      <c r="CR347" s="33"/>
      <c r="CS347" s="33"/>
      <c r="CT347" s="33"/>
      <c r="CU347" s="33"/>
      <c r="CV347" s="33"/>
      <c r="CW347" s="33"/>
      <c r="CX347" s="33"/>
      <c r="CY347" s="33"/>
      <c r="CZ347" s="33"/>
      <c r="DA347" s="33"/>
      <c r="DB347" s="33"/>
      <c r="DC347" s="33"/>
      <c r="DD347" s="33"/>
      <c r="DE347" s="33"/>
      <c r="DF347" s="33"/>
      <c r="DG347" s="33"/>
      <c r="DH347" s="33"/>
      <c r="DI347" s="33"/>
      <c r="DJ347" s="33"/>
      <c r="DK347" s="33"/>
      <c r="DL347" s="33"/>
      <c r="DM347" s="33"/>
      <c r="DN347" s="33"/>
    </row>
    <row r="348" spans="1:118" x14ac:dyDescent="0.3">
      <c r="A348" s="167"/>
      <c r="B348" s="165"/>
      <c r="C348" s="166"/>
      <c r="D348" s="167"/>
      <c r="E348" s="184"/>
      <c r="F348" s="223"/>
      <c r="G348" s="167"/>
      <c r="H348" s="167"/>
      <c r="I348" s="167"/>
      <c r="J348" s="167"/>
      <c r="K348" s="168"/>
      <c r="L348" s="168"/>
      <c r="M348" s="75"/>
      <c r="N348" s="239"/>
      <c r="O348" s="186"/>
      <c r="P348" s="186"/>
      <c r="Q348" s="184"/>
      <c r="R348" s="70"/>
      <c r="S348" s="181"/>
      <c r="T348" s="168"/>
      <c r="U348" s="181"/>
      <c r="V348" s="181"/>
      <c r="W348" s="275"/>
      <c r="X348" s="181"/>
      <c r="Y348" s="181"/>
      <c r="Z348" s="181"/>
      <c r="AA348" s="275"/>
      <c r="AB348" s="181"/>
      <c r="AC348" s="181"/>
      <c r="AD348" s="72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  <c r="BO348" s="33"/>
      <c r="BP348" s="33"/>
      <c r="BQ348" s="33"/>
      <c r="BR348" s="33"/>
      <c r="BS348" s="33"/>
      <c r="BT348" s="33"/>
      <c r="BU348" s="33"/>
      <c r="BV348" s="33"/>
      <c r="BW348" s="33"/>
      <c r="BX348" s="33"/>
      <c r="BY348" s="33"/>
      <c r="BZ348" s="33"/>
      <c r="CA348" s="33"/>
      <c r="CB348" s="33"/>
      <c r="CC348" s="33"/>
      <c r="CD348" s="33"/>
      <c r="CE348" s="33"/>
      <c r="CF348" s="33"/>
      <c r="CG348" s="33"/>
      <c r="CH348" s="33"/>
      <c r="CI348" s="33"/>
      <c r="CJ348" s="33"/>
      <c r="CK348" s="33"/>
      <c r="CL348" s="33"/>
      <c r="CM348" s="33"/>
      <c r="CN348" s="33"/>
      <c r="CO348" s="33"/>
      <c r="CP348" s="33"/>
      <c r="CQ348" s="33"/>
      <c r="CR348" s="33"/>
      <c r="CS348" s="33"/>
      <c r="CT348" s="33"/>
      <c r="CU348" s="33"/>
      <c r="CV348" s="33"/>
      <c r="CW348" s="33"/>
      <c r="CX348" s="33"/>
      <c r="CY348" s="33"/>
      <c r="CZ348" s="33"/>
      <c r="DA348" s="33"/>
      <c r="DB348" s="33"/>
      <c r="DC348" s="33"/>
      <c r="DD348" s="33"/>
      <c r="DE348" s="33"/>
      <c r="DF348" s="33"/>
      <c r="DG348" s="33"/>
      <c r="DH348" s="33"/>
      <c r="DI348" s="33"/>
      <c r="DJ348" s="33"/>
      <c r="DK348" s="33"/>
      <c r="DL348" s="33"/>
      <c r="DM348" s="33"/>
      <c r="DN348" s="33"/>
    </row>
    <row r="349" spans="1:118" x14ac:dyDescent="0.3">
      <c r="A349" s="69"/>
      <c r="B349" s="165"/>
      <c r="C349" s="170"/>
      <c r="D349" s="167"/>
      <c r="E349" s="50"/>
      <c r="F349" s="71"/>
      <c r="G349" s="69"/>
      <c r="H349" s="69"/>
      <c r="I349" s="69"/>
      <c r="J349" s="69"/>
      <c r="K349" s="168"/>
      <c r="L349" s="168"/>
      <c r="M349" s="75"/>
      <c r="N349" s="239"/>
      <c r="O349" s="171"/>
      <c r="P349" s="171"/>
      <c r="Q349" s="50"/>
      <c r="R349" s="70"/>
      <c r="S349" s="181"/>
      <c r="T349" s="168"/>
      <c r="U349" s="181"/>
      <c r="V349" s="181"/>
      <c r="W349" s="275"/>
      <c r="X349" s="181"/>
      <c r="Y349" s="181"/>
      <c r="Z349" s="181"/>
      <c r="AA349" s="275"/>
      <c r="AB349" s="181"/>
      <c r="AC349" s="181"/>
      <c r="AD349" s="72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  <c r="BO349" s="33"/>
      <c r="BP349" s="33"/>
      <c r="BQ349" s="33"/>
      <c r="BR349" s="33"/>
      <c r="BS349" s="33"/>
      <c r="BT349" s="33"/>
      <c r="BU349" s="33"/>
      <c r="BV349" s="33"/>
      <c r="BW349" s="33"/>
      <c r="BX349" s="33"/>
      <c r="BY349" s="33"/>
      <c r="BZ349" s="33"/>
      <c r="CA349" s="33"/>
      <c r="CB349" s="33"/>
      <c r="CC349" s="33"/>
      <c r="CD349" s="33"/>
      <c r="CE349" s="33"/>
      <c r="CF349" s="33"/>
      <c r="CG349" s="33"/>
      <c r="CH349" s="33"/>
      <c r="CI349" s="33"/>
      <c r="CJ349" s="33"/>
      <c r="CK349" s="33"/>
      <c r="CL349" s="33"/>
      <c r="CM349" s="33"/>
      <c r="CN349" s="33"/>
      <c r="CO349" s="33"/>
      <c r="CP349" s="33"/>
      <c r="CQ349" s="33"/>
      <c r="CR349" s="33"/>
      <c r="CS349" s="33"/>
      <c r="CT349" s="33"/>
      <c r="CU349" s="33"/>
      <c r="CV349" s="33"/>
      <c r="CW349" s="33"/>
      <c r="CX349" s="33"/>
      <c r="CY349" s="33"/>
      <c r="CZ349" s="33"/>
      <c r="DA349" s="33"/>
      <c r="DB349" s="33"/>
      <c r="DC349" s="33"/>
      <c r="DD349" s="33"/>
      <c r="DE349" s="33"/>
      <c r="DF349" s="33"/>
      <c r="DG349" s="33"/>
      <c r="DH349" s="33"/>
      <c r="DI349" s="33"/>
      <c r="DJ349" s="33"/>
      <c r="DK349" s="33"/>
      <c r="DL349" s="33"/>
      <c r="DM349" s="33"/>
      <c r="DN349" s="33"/>
    </row>
    <row r="350" spans="1:118" x14ac:dyDescent="0.3">
      <c r="A350" s="69"/>
      <c r="B350" s="165"/>
      <c r="C350" s="166"/>
      <c r="D350" s="69"/>
      <c r="E350" s="50"/>
      <c r="F350" s="71"/>
      <c r="G350" s="69"/>
      <c r="H350" s="69"/>
      <c r="I350" s="69"/>
      <c r="J350" s="69"/>
      <c r="K350" s="168"/>
      <c r="L350" s="168"/>
      <c r="M350" s="75"/>
      <c r="N350" s="239"/>
      <c r="O350" s="69"/>
      <c r="P350" s="69"/>
      <c r="Q350" s="50"/>
      <c r="R350" s="70"/>
      <c r="S350" s="181"/>
      <c r="T350" s="168"/>
      <c r="U350" s="181"/>
      <c r="V350" s="181"/>
      <c r="W350" s="275"/>
      <c r="X350" s="181"/>
      <c r="Y350" s="181"/>
      <c r="Z350" s="181"/>
      <c r="AA350" s="275"/>
      <c r="AB350" s="181"/>
      <c r="AC350" s="181"/>
      <c r="AD350" s="72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  <c r="BO350" s="33"/>
      <c r="BP350" s="33"/>
      <c r="BQ350" s="33"/>
      <c r="BR350" s="33"/>
      <c r="BS350" s="33"/>
      <c r="BT350" s="33"/>
      <c r="BU350" s="33"/>
      <c r="BV350" s="33"/>
      <c r="BW350" s="33"/>
      <c r="BX350" s="33"/>
      <c r="BY350" s="33"/>
      <c r="BZ350" s="33"/>
      <c r="CA350" s="33"/>
      <c r="CB350" s="33"/>
      <c r="CC350" s="33"/>
      <c r="CD350" s="33"/>
      <c r="CE350" s="33"/>
      <c r="CF350" s="33"/>
      <c r="CG350" s="33"/>
      <c r="CH350" s="33"/>
      <c r="CI350" s="33"/>
      <c r="CJ350" s="33"/>
      <c r="CK350" s="33"/>
      <c r="CL350" s="33"/>
      <c r="CM350" s="33"/>
      <c r="CN350" s="33"/>
      <c r="CO350" s="33"/>
      <c r="CP350" s="33"/>
      <c r="CQ350" s="33"/>
      <c r="CR350" s="33"/>
      <c r="CS350" s="33"/>
      <c r="CT350" s="33"/>
      <c r="CU350" s="33"/>
      <c r="CV350" s="33"/>
      <c r="CW350" s="33"/>
      <c r="CX350" s="33"/>
      <c r="CY350" s="33"/>
      <c r="CZ350" s="33"/>
      <c r="DA350" s="33"/>
      <c r="DB350" s="33"/>
      <c r="DC350" s="33"/>
      <c r="DD350" s="33"/>
      <c r="DE350" s="33"/>
      <c r="DF350" s="33"/>
      <c r="DG350" s="33"/>
      <c r="DH350" s="33"/>
      <c r="DI350" s="33"/>
      <c r="DJ350" s="33"/>
      <c r="DK350" s="33"/>
      <c r="DL350" s="33"/>
      <c r="DM350" s="33"/>
      <c r="DN350" s="33"/>
    </row>
    <row r="351" spans="1:118" x14ac:dyDescent="0.3">
      <c r="A351" s="69"/>
      <c r="B351" s="165"/>
      <c r="C351" s="166"/>
      <c r="D351" s="69"/>
      <c r="E351" s="50"/>
      <c r="F351" s="71"/>
      <c r="G351" s="69"/>
      <c r="H351" s="69"/>
      <c r="I351" s="69"/>
      <c r="J351" s="69"/>
      <c r="K351" s="168"/>
      <c r="L351" s="168"/>
      <c r="M351" s="75"/>
      <c r="N351" s="239"/>
      <c r="O351" s="69"/>
      <c r="P351" s="69"/>
      <c r="Q351" s="50"/>
      <c r="R351" s="70"/>
      <c r="S351" s="181"/>
      <c r="T351" s="168"/>
      <c r="U351" s="181"/>
      <c r="V351" s="181"/>
      <c r="W351" s="275"/>
      <c r="X351" s="181"/>
      <c r="Y351" s="181"/>
      <c r="Z351" s="181"/>
      <c r="AA351" s="275"/>
      <c r="AB351" s="181"/>
      <c r="AC351" s="181"/>
      <c r="AD351" s="72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  <c r="BO351" s="33"/>
      <c r="BP351" s="33"/>
      <c r="BQ351" s="33"/>
      <c r="BR351" s="33"/>
      <c r="BS351" s="33"/>
      <c r="BT351" s="33"/>
      <c r="BU351" s="33"/>
      <c r="BV351" s="33"/>
      <c r="BW351" s="33"/>
      <c r="BX351" s="33"/>
      <c r="BY351" s="33"/>
      <c r="BZ351" s="33"/>
      <c r="CA351" s="33"/>
      <c r="CB351" s="33"/>
      <c r="CC351" s="33"/>
      <c r="CD351" s="33"/>
      <c r="CE351" s="33"/>
      <c r="CF351" s="33"/>
      <c r="CG351" s="33"/>
      <c r="CH351" s="33"/>
      <c r="CI351" s="33"/>
      <c r="CJ351" s="33"/>
      <c r="CK351" s="33"/>
      <c r="CL351" s="33"/>
      <c r="CM351" s="33"/>
      <c r="CN351" s="33"/>
      <c r="CO351" s="33"/>
      <c r="CP351" s="33"/>
      <c r="CQ351" s="33"/>
      <c r="CR351" s="33"/>
      <c r="CS351" s="33"/>
      <c r="CT351" s="33"/>
      <c r="CU351" s="33"/>
      <c r="CV351" s="33"/>
      <c r="CW351" s="33"/>
      <c r="CX351" s="33"/>
      <c r="CY351" s="33"/>
      <c r="CZ351" s="33"/>
      <c r="DA351" s="33"/>
      <c r="DB351" s="33"/>
      <c r="DC351" s="33"/>
      <c r="DD351" s="33"/>
      <c r="DE351" s="33"/>
      <c r="DF351" s="33"/>
      <c r="DG351" s="33"/>
      <c r="DH351" s="33"/>
      <c r="DI351" s="33"/>
      <c r="DJ351" s="33"/>
      <c r="DK351" s="33"/>
      <c r="DL351" s="33"/>
      <c r="DM351" s="33"/>
      <c r="DN351" s="33"/>
    </row>
    <row r="352" spans="1:118" x14ac:dyDescent="0.3">
      <c r="A352" s="69"/>
      <c r="B352" s="165"/>
      <c r="C352" s="166"/>
      <c r="D352" s="69"/>
      <c r="E352" s="50"/>
      <c r="F352" s="71"/>
      <c r="G352" s="69"/>
      <c r="H352" s="69"/>
      <c r="I352" s="69"/>
      <c r="J352" s="69"/>
      <c r="K352" s="168"/>
      <c r="L352" s="168"/>
      <c r="M352" s="75"/>
      <c r="N352" s="386"/>
      <c r="O352" s="171"/>
      <c r="P352" s="171"/>
      <c r="Q352" s="50"/>
      <c r="R352" s="70"/>
      <c r="S352" s="181"/>
      <c r="T352" s="168"/>
      <c r="U352" s="181"/>
      <c r="V352" s="181"/>
      <c r="W352" s="275"/>
      <c r="X352" s="181"/>
      <c r="Y352" s="181"/>
      <c r="Z352" s="181"/>
      <c r="AA352" s="275"/>
      <c r="AB352" s="181"/>
      <c r="AC352" s="181"/>
      <c r="AD352" s="72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  <c r="BO352" s="33"/>
      <c r="BP352" s="33"/>
      <c r="BQ352" s="33"/>
      <c r="BR352" s="33"/>
      <c r="BS352" s="33"/>
      <c r="BT352" s="33"/>
      <c r="BU352" s="33"/>
      <c r="BV352" s="33"/>
      <c r="BW352" s="33"/>
      <c r="BX352" s="33"/>
      <c r="BY352" s="33"/>
      <c r="BZ352" s="33"/>
      <c r="CA352" s="33"/>
      <c r="CB352" s="33"/>
      <c r="CC352" s="33"/>
      <c r="CD352" s="33"/>
      <c r="CE352" s="33"/>
      <c r="CF352" s="33"/>
      <c r="CG352" s="33"/>
      <c r="CH352" s="33"/>
      <c r="CI352" s="33"/>
      <c r="CJ352" s="33"/>
      <c r="CK352" s="33"/>
      <c r="CL352" s="33"/>
      <c r="CM352" s="33"/>
      <c r="CN352" s="33"/>
      <c r="CO352" s="33"/>
      <c r="CP352" s="33"/>
      <c r="CQ352" s="33"/>
      <c r="CR352" s="33"/>
      <c r="CS352" s="33"/>
      <c r="CT352" s="33"/>
      <c r="CU352" s="33"/>
      <c r="CV352" s="33"/>
      <c r="CW352" s="33"/>
      <c r="CX352" s="33"/>
      <c r="CY352" s="33"/>
      <c r="CZ352" s="33"/>
      <c r="DA352" s="33"/>
      <c r="DB352" s="33"/>
      <c r="DC352" s="33"/>
      <c r="DD352" s="33"/>
      <c r="DE352" s="33"/>
      <c r="DF352" s="33"/>
      <c r="DG352" s="33"/>
      <c r="DH352" s="33"/>
      <c r="DI352" s="33"/>
      <c r="DJ352" s="33"/>
      <c r="DK352" s="33"/>
      <c r="DL352" s="33"/>
      <c r="DM352" s="33"/>
      <c r="DN352" s="33"/>
    </row>
    <row r="353" spans="1:118" x14ac:dyDescent="0.3">
      <c r="A353" s="69"/>
      <c r="B353" s="165"/>
      <c r="C353" s="170"/>
      <c r="D353" s="69"/>
      <c r="E353" s="50"/>
      <c r="F353" s="71"/>
      <c r="G353" s="69"/>
      <c r="H353" s="69"/>
      <c r="I353" s="69"/>
      <c r="J353" s="69"/>
      <c r="K353" s="168"/>
      <c r="L353" s="168"/>
      <c r="M353" s="75"/>
      <c r="N353" s="386"/>
      <c r="O353" s="69"/>
      <c r="P353" s="69"/>
      <c r="Q353" s="50"/>
      <c r="R353" s="70"/>
      <c r="S353" s="181"/>
      <c r="T353" s="168"/>
      <c r="U353" s="181"/>
      <c r="V353" s="181"/>
      <c r="W353" s="275"/>
      <c r="X353" s="181"/>
      <c r="Y353" s="181"/>
      <c r="Z353" s="181"/>
      <c r="AA353" s="275"/>
      <c r="AB353" s="181"/>
      <c r="AC353" s="181"/>
      <c r="AD353" s="72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  <c r="BO353" s="33"/>
      <c r="BP353" s="33"/>
      <c r="BQ353" s="33"/>
      <c r="BR353" s="33"/>
      <c r="BS353" s="33"/>
      <c r="BT353" s="33"/>
      <c r="BU353" s="33"/>
      <c r="BV353" s="33"/>
      <c r="BW353" s="33"/>
      <c r="BX353" s="33"/>
      <c r="BY353" s="33"/>
      <c r="BZ353" s="33"/>
      <c r="CA353" s="33"/>
      <c r="CB353" s="33"/>
      <c r="CC353" s="33"/>
      <c r="CD353" s="33"/>
      <c r="CE353" s="33"/>
      <c r="CF353" s="33"/>
      <c r="CG353" s="33"/>
      <c r="CH353" s="33"/>
      <c r="CI353" s="33"/>
      <c r="CJ353" s="33"/>
      <c r="CK353" s="33"/>
      <c r="CL353" s="33"/>
      <c r="CM353" s="33"/>
      <c r="CN353" s="33"/>
      <c r="CO353" s="33"/>
      <c r="CP353" s="33"/>
      <c r="CQ353" s="33"/>
      <c r="CR353" s="33"/>
      <c r="CS353" s="33"/>
      <c r="CT353" s="33"/>
      <c r="CU353" s="33"/>
      <c r="CV353" s="33"/>
      <c r="CW353" s="33"/>
      <c r="CX353" s="33"/>
      <c r="CY353" s="33"/>
      <c r="CZ353" s="33"/>
      <c r="DA353" s="33"/>
      <c r="DB353" s="33"/>
      <c r="DC353" s="33"/>
      <c r="DD353" s="33"/>
      <c r="DE353" s="33"/>
      <c r="DF353" s="33"/>
      <c r="DG353" s="33"/>
      <c r="DH353" s="33"/>
      <c r="DI353" s="33"/>
      <c r="DJ353" s="33"/>
      <c r="DK353" s="33"/>
      <c r="DL353" s="33"/>
      <c r="DM353" s="33"/>
      <c r="DN353" s="33"/>
    </row>
    <row r="354" spans="1:118" x14ac:dyDescent="0.3">
      <c r="A354" s="69"/>
      <c r="B354" s="165"/>
      <c r="C354" s="166"/>
      <c r="D354" s="69"/>
      <c r="E354" s="50"/>
      <c r="F354" s="71"/>
      <c r="G354" s="69"/>
      <c r="H354" s="69"/>
      <c r="I354" s="69"/>
      <c r="J354" s="69"/>
      <c r="K354" s="168"/>
      <c r="L354" s="168"/>
      <c r="M354" s="75"/>
      <c r="N354" s="239"/>
      <c r="O354" s="171"/>
      <c r="P354" s="171"/>
      <c r="Q354" s="50"/>
      <c r="R354" s="70"/>
      <c r="S354" s="181"/>
      <c r="T354" s="168"/>
      <c r="U354" s="181"/>
      <c r="V354" s="181"/>
      <c r="W354" s="275"/>
      <c r="X354" s="181"/>
      <c r="Y354" s="181"/>
      <c r="Z354" s="181"/>
      <c r="AA354" s="275"/>
      <c r="AB354" s="181"/>
      <c r="AC354" s="181"/>
      <c r="AD354" s="72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  <c r="BO354" s="33"/>
      <c r="BP354" s="33"/>
      <c r="BQ354" s="33"/>
      <c r="BR354" s="33"/>
      <c r="BS354" s="33"/>
      <c r="BT354" s="33"/>
      <c r="BU354" s="33"/>
      <c r="BV354" s="33"/>
      <c r="BW354" s="33"/>
      <c r="BX354" s="33"/>
      <c r="BY354" s="33"/>
      <c r="BZ354" s="33"/>
      <c r="CA354" s="33"/>
      <c r="CB354" s="33"/>
      <c r="CC354" s="33"/>
      <c r="CD354" s="33"/>
      <c r="CE354" s="33"/>
      <c r="CF354" s="33"/>
      <c r="CG354" s="33"/>
      <c r="CH354" s="33"/>
      <c r="CI354" s="33"/>
      <c r="CJ354" s="33"/>
      <c r="CK354" s="33"/>
      <c r="CL354" s="33"/>
      <c r="CM354" s="33"/>
      <c r="CN354" s="33"/>
      <c r="CO354" s="33"/>
      <c r="CP354" s="33"/>
      <c r="CQ354" s="33"/>
      <c r="CR354" s="33"/>
      <c r="CS354" s="33"/>
      <c r="CT354" s="33"/>
      <c r="CU354" s="33"/>
      <c r="CV354" s="33"/>
      <c r="CW354" s="33"/>
      <c r="CX354" s="33"/>
      <c r="CY354" s="33"/>
      <c r="CZ354" s="33"/>
      <c r="DA354" s="33"/>
      <c r="DB354" s="33"/>
      <c r="DC354" s="33"/>
      <c r="DD354" s="33"/>
      <c r="DE354" s="33"/>
      <c r="DF354" s="33"/>
      <c r="DG354" s="33"/>
      <c r="DH354" s="33"/>
      <c r="DI354" s="33"/>
      <c r="DJ354" s="33"/>
      <c r="DK354" s="33"/>
      <c r="DL354" s="33"/>
      <c r="DM354" s="33"/>
      <c r="DN354" s="33"/>
    </row>
    <row r="355" spans="1:118" x14ac:dyDescent="0.3">
      <c r="A355" s="69"/>
      <c r="B355" s="165"/>
      <c r="C355" s="166"/>
      <c r="D355" s="69"/>
      <c r="E355" s="50"/>
      <c r="F355" s="71"/>
      <c r="G355" s="69"/>
      <c r="H355" s="69"/>
      <c r="I355" s="69"/>
      <c r="J355" s="69"/>
      <c r="K355" s="168"/>
      <c r="L355" s="168"/>
      <c r="M355" s="75"/>
      <c r="N355" s="386"/>
      <c r="O355" s="69"/>
      <c r="P355" s="69"/>
      <c r="Q355" s="50"/>
      <c r="R355" s="70"/>
      <c r="S355" s="181"/>
      <c r="T355" s="168"/>
      <c r="U355" s="181"/>
      <c r="V355" s="181"/>
      <c r="W355" s="275"/>
      <c r="X355" s="181"/>
      <c r="Y355" s="181"/>
      <c r="Z355" s="181"/>
      <c r="AA355" s="275"/>
      <c r="AB355" s="181"/>
      <c r="AC355" s="181"/>
      <c r="AD355" s="72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  <c r="BO355" s="33"/>
      <c r="BP355" s="33"/>
      <c r="BQ355" s="33"/>
      <c r="BR355" s="33"/>
      <c r="BS355" s="33"/>
      <c r="BT355" s="33"/>
      <c r="BU355" s="33"/>
      <c r="BV355" s="33"/>
      <c r="BW355" s="33"/>
      <c r="BX355" s="33"/>
      <c r="BY355" s="33"/>
      <c r="BZ355" s="33"/>
      <c r="CA355" s="33"/>
      <c r="CB355" s="33"/>
      <c r="CC355" s="33"/>
      <c r="CD355" s="33"/>
      <c r="CE355" s="33"/>
      <c r="CF355" s="33"/>
      <c r="CG355" s="33"/>
      <c r="CH355" s="33"/>
      <c r="CI355" s="33"/>
      <c r="CJ355" s="33"/>
      <c r="CK355" s="33"/>
      <c r="CL355" s="33"/>
      <c r="CM355" s="33"/>
      <c r="CN355" s="33"/>
      <c r="CO355" s="33"/>
      <c r="CP355" s="33"/>
      <c r="CQ355" s="33"/>
      <c r="CR355" s="33"/>
      <c r="CS355" s="33"/>
      <c r="CT355" s="33"/>
      <c r="CU355" s="33"/>
      <c r="CV355" s="33"/>
      <c r="CW355" s="33"/>
      <c r="CX355" s="33"/>
      <c r="CY355" s="33"/>
      <c r="CZ355" s="33"/>
      <c r="DA355" s="33"/>
      <c r="DB355" s="33"/>
      <c r="DC355" s="33"/>
      <c r="DD355" s="33"/>
      <c r="DE355" s="33"/>
      <c r="DF355" s="33"/>
      <c r="DG355" s="33"/>
      <c r="DH355" s="33"/>
      <c r="DI355" s="33"/>
      <c r="DJ355" s="33"/>
      <c r="DK355" s="33"/>
      <c r="DL355" s="33"/>
      <c r="DM355" s="33"/>
      <c r="DN355" s="33"/>
    </row>
    <row r="356" spans="1:118" x14ac:dyDescent="0.3">
      <c r="A356" s="69"/>
      <c r="B356" s="165"/>
      <c r="C356" s="170"/>
      <c r="D356" s="69"/>
      <c r="E356" s="50"/>
      <c r="F356" s="71"/>
      <c r="G356" s="69"/>
      <c r="H356" s="69"/>
      <c r="I356" s="69"/>
      <c r="J356" s="69"/>
      <c r="K356" s="168"/>
      <c r="L356" s="168"/>
      <c r="M356" s="75"/>
      <c r="N356" s="239"/>
      <c r="O356" s="69"/>
      <c r="P356" s="69"/>
      <c r="Q356" s="50"/>
      <c r="R356" s="70"/>
      <c r="S356" s="181"/>
      <c r="T356" s="168"/>
      <c r="U356" s="181"/>
      <c r="V356" s="181"/>
      <c r="W356" s="275"/>
      <c r="X356" s="181"/>
      <c r="Y356" s="181"/>
      <c r="Z356" s="181"/>
      <c r="AA356" s="275"/>
      <c r="AB356" s="181"/>
      <c r="AC356" s="181"/>
      <c r="AD356" s="72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  <c r="BO356" s="33"/>
      <c r="BP356" s="33"/>
      <c r="BQ356" s="33"/>
      <c r="BR356" s="33"/>
      <c r="BS356" s="33"/>
      <c r="BT356" s="33"/>
      <c r="BU356" s="33"/>
      <c r="BV356" s="33"/>
      <c r="BW356" s="33"/>
      <c r="BX356" s="33"/>
      <c r="BY356" s="33"/>
      <c r="BZ356" s="33"/>
      <c r="CA356" s="33"/>
      <c r="CB356" s="33"/>
      <c r="CC356" s="33"/>
      <c r="CD356" s="33"/>
      <c r="CE356" s="33"/>
      <c r="CF356" s="33"/>
      <c r="CG356" s="33"/>
      <c r="CH356" s="33"/>
      <c r="CI356" s="33"/>
      <c r="CJ356" s="33"/>
      <c r="CK356" s="33"/>
      <c r="CL356" s="33"/>
      <c r="CM356" s="33"/>
      <c r="CN356" s="33"/>
      <c r="CO356" s="33"/>
      <c r="CP356" s="33"/>
      <c r="CQ356" s="33"/>
      <c r="CR356" s="33"/>
      <c r="CS356" s="33"/>
      <c r="CT356" s="33"/>
      <c r="CU356" s="33"/>
      <c r="CV356" s="33"/>
      <c r="CW356" s="33"/>
      <c r="CX356" s="33"/>
      <c r="CY356" s="33"/>
      <c r="CZ356" s="33"/>
      <c r="DA356" s="33"/>
      <c r="DB356" s="33"/>
      <c r="DC356" s="33"/>
      <c r="DD356" s="33"/>
      <c r="DE356" s="33"/>
      <c r="DF356" s="33"/>
      <c r="DG356" s="33"/>
      <c r="DH356" s="33"/>
      <c r="DI356" s="33"/>
      <c r="DJ356" s="33"/>
      <c r="DK356" s="33"/>
      <c r="DL356" s="33"/>
      <c r="DM356" s="33"/>
      <c r="DN356" s="33"/>
    </row>
    <row r="357" spans="1:118" x14ac:dyDescent="0.3">
      <c r="A357" s="69"/>
      <c r="B357" s="165"/>
      <c r="C357" s="166"/>
      <c r="D357" s="69"/>
      <c r="E357" s="50"/>
      <c r="F357" s="71"/>
      <c r="G357" s="69"/>
      <c r="H357" s="69"/>
      <c r="I357" s="69"/>
      <c r="J357" s="69"/>
      <c r="K357" s="168"/>
      <c r="L357" s="168"/>
      <c r="M357" s="75"/>
      <c r="N357" s="239"/>
      <c r="O357" s="171"/>
      <c r="P357" s="171"/>
      <c r="Q357" s="50"/>
      <c r="R357" s="70"/>
      <c r="S357" s="181"/>
      <c r="T357" s="168"/>
      <c r="U357" s="181"/>
      <c r="V357" s="181"/>
      <c r="W357" s="275"/>
      <c r="X357" s="181"/>
      <c r="Y357" s="181"/>
      <c r="Z357" s="181"/>
      <c r="AA357" s="275"/>
      <c r="AB357" s="181"/>
      <c r="AC357" s="181"/>
      <c r="AD357" s="72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  <c r="BO357" s="33"/>
      <c r="BP357" s="33"/>
      <c r="BQ357" s="33"/>
      <c r="BR357" s="33"/>
      <c r="BS357" s="33"/>
      <c r="BT357" s="33"/>
      <c r="BU357" s="33"/>
      <c r="BV357" s="33"/>
      <c r="BW357" s="33"/>
      <c r="BX357" s="33"/>
      <c r="BY357" s="33"/>
      <c r="BZ357" s="33"/>
      <c r="CA357" s="33"/>
      <c r="CB357" s="33"/>
      <c r="CC357" s="33"/>
      <c r="CD357" s="33"/>
      <c r="CE357" s="33"/>
      <c r="CF357" s="33"/>
      <c r="CG357" s="33"/>
      <c r="CH357" s="33"/>
      <c r="CI357" s="33"/>
      <c r="CJ357" s="33"/>
      <c r="CK357" s="33"/>
      <c r="CL357" s="33"/>
      <c r="CM357" s="33"/>
      <c r="CN357" s="33"/>
      <c r="CO357" s="33"/>
      <c r="CP357" s="33"/>
      <c r="CQ357" s="33"/>
      <c r="CR357" s="33"/>
      <c r="CS357" s="33"/>
      <c r="CT357" s="33"/>
      <c r="CU357" s="33"/>
      <c r="CV357" s="33"/>
      <c r="CW357" s="33"/>
      <c r="CX357" s="33"/>
      <c r="CY357" s="33"/>
      <c r="CZ357" s="33"/>
      <c r="DA357" s="33"/>
      <c r="DB357" s="33"/>
      <c r="DC357" s="33"/>
      <c r="DD357" s="33"/>
      <c r="DE357" s="33"/>
      <c r="DF357" s="33"/>
      <c r="DG357" s="33"/>
      <c r="DH357" s="33"/>
      <c r="DI357" s="33"/>
      <c r="DJ357" s="33"/>
      <c r="DK357" s="33"/>
      <c r="DL357" s="33"/>
      <c r="DM357" s="33"/>
      <c r="DN357" s="33"/>
    </row>
    <row r="358" spans="1:118" x14ac:dyDescent="0.3">
      <c r="A358" s="69"/>
      <c r="B358" s="165"/>
      <c r="C358" s="166"/>
      <c r="D358" s="69"/>
      <c r="E358" s="50"/>
      <c r="F358" s="71"/>
      <c r="G358" s="69"/>
      <c r="H358" s="69"/>
      <c r="I358" s="69"/>
      <c r="J358" s="69"/>
      <c r="K358" s="168"/>
      <c r="L358" s="168"/>
      <c r="M358" s="75"/>
      <c r="N358" s="386"/>
      <c r="O358" s="236"/>
      <c r="P358" s="236"/>
      <c r="Q358" s="237"/>
      <c r="R358" s="70"/>
      <c r="S358" s="181"/>
      <c r="T358" s="168"/>
      <c r="U358" s="181"/>
      <c r="V358" s="181"/>
      <c r="W358" s="275"/>
      <c r="X358" s="181"/>
      <c r="Y358" s="181"/>
      <c r="Z358" s="181"/>
      <c r="AA358" s="275"/>
      <c r="AB358" s="181"/>
      <c r="AC358" s="181"/>
      <c r="AD358" s="72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  <c r="BO358" s="33"/>
      <c r="BP358" s="33"/>
      <c r="BQ358" s="33"/>
      <c r="BR358" s="33"/>
      <c r="BS358" s="33"/>
      <c r="BT358" s="33"/>
      <c r="BU358" s="33"/>
      <c r="BV358" s="33"/>
      <c r="BW358" s="33"/>
      <c r="BX358" s="33"/>
      <c r="BY358" s="33"/>
      <c r="BZ358" s="33"/>
      <c r="CA358" s="33"/>
      <c r="CB358" s="33"/>
      <c r="CC358" s="33"/>
      <c r="CD358" s="33"/>
      <c r="CE358" s="33"/>
      <c r="CF358" s="33"/>
      <c r="CG358" s="33"/>
      <c r="CH358" s="33"/>
      <c r="CI358" s="33"/>
      <c r="CJ358" s="33"/>
      <c r="CK358" s="33"/>
      <c r="CL358" s="33"/>
      <c r="CM358" s="33"/>
      <c r="CN358" s="33"/>
      <c r="CO358" s="33"/>
      <c r="CP358" s="33"/>
      <c r="CQ358" s="33"/>
      <c r="CR358" s="33"/>
      <c r="CS358" s="33"/>
      <c r="CT358" s="33"/>
      <c r="CU358" s="33"/>
      <c r="CV358" s="33"/>
      <c r="CW358" s="33"/>
      <c r="CX358" s="33"/>
      <c r="CY358" s="33"/>
      <c r="CZ358" s="33"/>
      <c r="DA358" s="33"/>
      <c r="DB358" s="33"/>
      <c r="DC358" s="33"/>
      <c r="DD358" s="33"/>
      <c r="DE358" s="33"/>
      <c r="DF358" s="33"/>
      <c r="DG358" s="33"/>
      <c r="DH358" s="33"/>
      <c r="DI358" s="33"/>
      <c r="DJ358" s="33"/>
      <c r="DK358" s="33"/>
      <c r="DL358" s="33"/>
      <c r="DM358" s="33"/>
      <c r="DN358" s="33"/>
    </row>
    <row r="359" spans="1:118" x14ac:dyDescent="0.3">
      <c r="A359" s="69"/>
      <c r="B359" s="165"/>
      <c r="C359" s="170"/>
      <c r="D359" s="69"/>
      <c r="E359" s="50"/>
      <c r="F359" s="71"/>
      <c r="G359" s="69"/>
      <c r="H359" s="69"/>
      <c r="I359" s="69"/>
      <c r="J359" s="69"/>
      <c r="K359" s="168"/>
      <c r="L359" s="168"/>
      <c r="M359" s="75"/>
      <c r="N359" s="239"/>
      <c r="O359" s="69"/>
      <c r="P359" s="69"/>
      <c r="Q359" s="50"/>
      <c r="R359" s="70"/>
      <c r="S359" s="181"/>
      <c r="T359" s="168"/>
      <c r="U359" s="181"/>
      <c r="V359" s="181"/>
      <c r="W359" s="275"/>
      <c r="X359" s="181"/>
      <c r="Y359" s="181"/>
      <c r="Z359" s="181"/>
      <c r="AA359" s="275"/>
      <c r="AB359" s="181"/>
      <c r="AC359" s="181"/>
      <c r="AD359" s="72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  <c r="BO359" s="33"/>
      <c r="BP359" s="33"/>
      <c r="BQ359" s="33"/>
      <c r="BR359" s="33"/>
      <c r="BS359" s="33"/>
      <c r="BT359" s="33"/>
      <c r="BU359" s="33"/>
      <c r="BV359" s="33"/>
      <c r="BW359" s="33"/>
      <c r="BX359" s="33"/>
      <c r="BY359" s="33"/>
      <c r="BZ359" s="33"/>
      <c r="CA359" s="33"/>
      <c r="CB359" s="33"/>
      <c r="CC359" s="33"/>
      <c r="CD359" s="33"/>
      <c r="CE359" s="33"/>
      <c r="CF359" s="33"/>
      <c r="CG359" s="33"/>
      <c r="CH359" s="33"/>
      <c r="CI359" s="33"/>
      <c r="CJ359" s="33"/>
      <c r="CK359" s="33"/>
      <c r="CL359" s="33"/>
      <c r="CM359" s="33"/>
      <c r="CN359" s="33"/>
      <c r="CO359" s="33"/>
      <c r="CP359" s="33"/>
      <c r="CQ359" s="33"/>
      <c r="CR359" s="33"/>
      <c r="CS359" s="33"/>
      <c r="CT359" s="33"/>
      <c r="CU359" s="33"/>
      <c r="CV359" s="33"/>
      <c r="CW359" s="33"/>
      <c r="CX359" s="33"/>
      <c r="CY359" s="33"/>
      <c r="CZ359" s="33"/>
      <c r="DA359" s="33"/>
      <c r="DB359" s="33"/>
      <c r="DC359" s="33"/>
      <c r="DD359" s="33"/>
      <c r="DE359" s="33"/>
      <c r="DF359" s="33"/>
      <c r="DG359" s="33"/>
      <c r="DH359" s="33"/>
      <c r="DI359" s="33"/>
      <c r="DJ359" s="33"/>
      <c r="DK359" s="33"/>
      <c r="DL359" s="33"/>
      <c r="DM359" s="33"/>
      <c r="DN359" s="33"/>
    </row>
    <row r="360" spans="1:118" x14ac:dyDescent="0.3">
      <c r="A360" s="69"/>
      <c r="B360" s="165"/>
      <c r="C360" s="166"/>
      <c r="D360" s="69"/>
      <c r="E360" s="50"/>
      <c r="F360" s="71"/>
      <c r="G360" s="69"/>
      <c r="H360" s="69"/>
      <c r="I360" s="69"/>
      <c r="J360" s="69"/>
      <c r="K360" s="168"/>
      <c r="L360" s="168"/>
      <c r="M360" s="75"/>
      <c r="N360" s="239"/>
      <c r="O360" s="69"/>
      <c r="P360" s="69"/>
      <c r="Q360" s="50"/>
      <c r="R360" s="70"/>
      <c r="S360" s="181"/>
      <c r="T360" s="168"/>
      <c r="U360" s="181"/>
      <c r="V360" s="181"/>
      <c r="W360" s="275"/>
      <c r="X360" s="181"/>
      <c r="Y360" s="181"/>
      <c r="Z360" s="181"/>
      <c r="AA360" s="275"/>
      <c r="AB360" s="181"/>
      <c r="AC360" s="181"/>
      <c r="AD360" s="72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  <c r="BO360" s="33"/>
      <c r="BP360" s="33"/>
      <c r="BQ360" s="33"/>
      <c r="BR360" s="33"/>
      <c r="BS360" s="33"/>
      <c r="BT360" s="33"/>
      <c r="BU360" s="33"/>
      <c r="BV360" s="33"/>
      <c r="BW360" s="33"/>
      <c r="BX360" s="33"/>
      <c r="BY360" s="33"/>
      <c r="BZ360" s="33"/>
      <c r="CA360" s="33"/>
      <c r="CB360" s="33"/>
      <c r="CC360" s="33"/>
      <c r="CD360" s="33"/>
      <c r="CE360" s="33"/>
      <c r="CF360" s="33"/>
      <c r="CG360" s="33"/>
      <c r="CH360" s="33"/>
      <c r="CI360" s="33"/>
      <c r="CJ360" s="33"/>
      <c r="CK360" s="33"/>
      <c r="CL360" s="33"/>
      <c r="CM360" s="33"/>
      <c r="CN360" s="33"/>
      <c r="CO360" s="33"/>
      <c r="CP360" s="33"/>
      <c r="CQ360" s="33"/>
      <c r="CR360" s="33"/>
      <c r="CS360" s="33"/>
      <c r="CT360" s="33"/>
      <c r="CU360" s="33"/>
      <c r="CV360" s="33"/>
      <c r="CW360" s="33"/>
      <c r="CX360" s="33"/>
      <c r="CY360" s="33"/>
      <c r="CZ360" s="33"/>
      <c r="DA360" s="33"/>
      <c r="DB360" s="33"/>
      <c r="DC360" s="33"/>
      <c r="DD360" s="33"/>
      <c r="DE360" s="33"/>
      <c r="DF360" s="33"/>
      <c r="DG360" s="33"/>
      <c r="DH360" s="33"/>
      <c r="DI360" s="33"/>
      <c r="DJ360" s="33"/>
      <c r="DK360" s="33"/>
      <c r="DL360" s="33"/>
      <c r="DM360" s="33"/>
      <c r="DN360" s="33"/>
    </row>
    <row r="361" spans="1:118" x14ac:dyDescent="0.3">
      <c r="A361" s="69"/>
      <c r="B361" s="165"/>
      <c r="C361" s="166"/>
      <c r="D361" s="69"/>
      <c r="E361" s="50"/>
      <c r="F361" s="71"/>
      <c r="G361" s="69"/>
      <c r="H361" s="69"/>
      <c r="I361" s="69"/>
      <c r="J361" s="69"/>
      <c r="K361" s="168"/>
      <c r="L361" s="168"/>
      <c r="M361" s="75"/>
      <c r="N361" s="239"/>
      <c r="O361" s="69"/>
      <c r="P361" s="69"/>
      <c r="Q361" s="50"/>
      <c r="R361" s="70"/>
      <c r="S361" s="181"/>
      <c r="T361" s="168"/>
      <c r="U361" s="181"/>
      <c r="V361" s="181"/>
      <c r="W361" s="275"/>
      <c r="X361" s="181"/>
      <c r="Y361" s="181"/>
      <c r="Z361" s="181"/>
      <c r="AA361" s="275"/>
      <c r="AB361" s="181"/>
      <c r="AC361" s="181"/>
      <c r="AD361" s="72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  <c r="BO361" s="33"/>
      <c r="BP361" s="33"/>
      <c r="BQ361" s="33"/>
      <c r="BR361" s="33"/>
      <c r="BS361" s="33"/>
      <c r="BT361" s="33"/>
      <c r="BU361" s="33"/>
      <c r="BV361" s="33"/>
      <c r="BW361" s="33"/>
      <c r="BX361" s="33"/>
      <c r="BY361" s="33"/>
      <c r="BZ361" s="33"/>
      <c r="CA361" s="33"/>
      <c r="CB361" s="33"/>
      <c r="CC361" s="33"/>
      <c r="CD361" s="33"/>
      <c r="CE361" s="33"/>
      <c r="CF361" s="33"/>
      <c r="CG361" s="33"/>
      <c r="CH361" s="33"/>
      <c r="CI361" s="33"/>
      <c r="CJ361" s="33"/>
      <c r="CK361" s="33"/>
      <c r="CL361" s="33"/>
      <c r="CM361" s="33"/>
      <c r="CN361" s="33"/>
      <c r="CO361" s="33"/>
      <c r="CP361" s="33"/>
      <c r="CQ361" s="33"/>
      <c r="CR361" s="33"/>
      <c r="CS361" s="33"/>
      <c r="CT361" s="33"/>
      <c r="CU361" s="33"/>
      <c r="CV361" s="33"/>
      <c r="CW361" s="33"/>
      <c r="CX361" s="33"/>
      <c r="CY361" s="33"/>
      <c r="CZ361" s="33"/>
      <c r="DA361" s="33"/>
      <c r="DB361" s="33"/>
      <c r="DC361" s="33"/>
      <c r="DD361" s="33"/>
      <c r="DE361" s="33"/>
      <c r="DF361" s="33"/>
      <c r="DG361" s="33"/>
      <c r="DH361" s="33"/>
      <c r="DI361" s="33"/>
      <c r="DJ361" s="33"/>
      <c r="DK361" s="33"/>
      <c r="DL361" s="33"/>
      <c r="DM361" s="33"/>
      <c r="DN361" s="33"/>
    </row>
    <row r="362" spans="1:118" x14ac:dyDescent="0.3">
      <c r="A362" s="69"/>
      <c r="B362" s="165"/>
      <c r="C362" s="166"/>
      <c r="D362" s="69"/>
      <c r="E362" s="50"/>
      <c r="F362" s="71"/>
      <c r="G362" s="69"/>
      <c r="H362" s="69"/>
      <c r="I362" s="69"/>
      <c r="J362" s="69"/>
      <c r="K362" s="168"/>
      <c r="L362" s="168"/>
      <c r="M362" s="75"/>
      <c r="N362" s="239"/>
      <c r="O362" s="69"/>
      <c r="P362" s="69"/>
      <c r="Q362" s="50"/>
      <c r="R362" s="70"/>
      <c r="S362" s="181"/>
      <c r="T362" s="168"/>
      <c r="U362" s="181"/>
      <c r="V362" s="181"/>
      <c r="W362" s="275"/>
      <c r="X362" s="181"/>
      <c r="Y362" s="181"/>
      <c r="Z362" s="181"/>
      <c r="AA362" s="275"/>
      <c r="AB362" s="181"/>
      <c r="AC362" s="181"/>
      <c r="AD362" s="72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  <c r="BO362" s="33"/>
      <c r="BP362" s="33"/>
      <c r="BQ362" s="33"/>
      <c r="BR362" s="33"/>
      <c r="BS362" s="33"/>
      <c r="BT362" s="33"/>
      <c r="BU362" s="33"/>
      <c r="BV362" s="33"/>
      <c r="BW362" s="33"/>
      <c r="BX362" s="33"/>
      <c r="BY362" s="33"/>
      <c r="BZ362" s="33"/>
      <c r="CA362" s="33"/>
      <c r="CB362" s="33"/>
      <c r="CC362" s="33"/>
      <c r="CD362" s="33"/>
      <c r="CE362" s="33"/>
      <c r="CF362" s="33"/>
      <c r="CG362" s="33"/>
      <c r="CH362" s="33"/>
      <c r="CI362" s="33"/>
      <c r="CJ362" s="33"/>
      <c r="CK362" s="33"/>
      <c r="CL362" s="33"/>
      <c r="CM362" s="33"/>
      <c r="CN362" s="33"/>
      <c r="CO362" s="33"/>
      <c r="CP362" s="33"/>
      <c r="CQ362" s="33"/>
      <c r="CR362" s="33"/>
      <c r="CS362" s="33"/>
      <c r="CT362" s="33"/>
      <c r="CU362" s="33"/>
      <c r="CV362" s="33"/>
      <c r="CW362" s="33"/>
      <c r="CX362" s="33"/>
      <c r="CY362" s="33"/>
      <c r="CZ362" s="33"/>
      <c r="DA362" s="33"/>
      <c r="DB362" s="33"/>
      <c r="DC362" s="33"/>
      <c r="DD362" s="33"/>
      <c r="DE362" s="33"/>
      <c r="DF362" s="33"/>
      <c r="DG362" s="33"/>
      <c r="DH362" s="33"/>
      <c r="DI362" s="33"/>
      <c r="DJ362" s="33"/>
      <c r="DK362" s="33"/>
      <c r="DL362" s="33"/>
      <c r="DM362" s="33"/>
      <c r="DN362" s="33"/>
    </row>
    <row r="363" spans="1:118" x14ac:dyDescent="0.3">
      <c r="A363" s="69"/>
      <c r="B363" s="165"/>
      <c r="C363" s="166"/>
      <c r="D363" s="69"/>
      <c r="E363" s="50"/>
      <c r="F363" s="71"/>
      <c r="G363" s="69"/>
      <c r="H363" s="69"/>
      <c r="I363" s="69"/>
      <c r="J363" s="69"/>
      <c r="K363" s="168"/>
      <c r="L363" s="168"/>
      <c r="M363" s="75"/>
      <c r="N363" s="386"/>
      <c r="O363" s="171"/>
      <c r="P363" s="171"/>
      <c r="Q363" s="50"/>
      <c r="R363" s="70"/>
      <c r="S363" s="181"/>
      <c r="T363" s="168"/>
      <c r="U363" s="181"/>
      <c r="V363" s="181"/>
      <c r="W363" s="275"/>
      <c r="X363" s="181"/>
      <c r="Y363" s="181"/>
      <c r="Z363" s="181"/>
      <c r="AA363" s="275"/>
      <c r="AB363" s="181"/>
      <c r="AC363" s="181"/>
      <c r="AD363" s="72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  <c r="BO363" s="33"/>
      <c r="BP363" s="33"/>
      <c r="BQ363" s="33"/>
      <c r="BR363" s="33"/>
      <c r="BS363" s="33"/>
      <c r="BT363" s="33"/>
      <c r="BU363" s="33"/>
      <c r="BV363" s="33"/>
      <c r="BW363" s="33"/>
      <c r="BX363" s="33"/>
      <c r="BY363" s="33"/>
      <c r="BZ363" s="33"/>
      <c r="CA363" s="33"/>
      <c r="CB363" s="33"/>
      <c r="CC363" s="33"/>
      <c r="CD363" s="33"/>
      <c r="CE363" s="33"/>
      <c r="CF363" s="33"/>
      <c r="CG363" s="33"/>
      <c r="CH363" s="33"/>
      <c r="CI363" s="33"/>
      <c r="CJ363" s="33"/>
      <c r="CK363" s="33"/>
      <c r="CL363" s="33"/>
      <c r="CM363" s="33"/>
      <c r="CN363" s="33"/>
      <c r="CO363" s="33"/>
      <c r="CP363" s="33"/>
      <c r="CQ363" s="33"/>
      <c r="CR363" s="33"/>
      <c r="CS363" s="33"/>
      <c r="CT363" s="33"/>
      <c r="CU363" s="33"/>
      <c r="CV363" s="33"/>
      <c r="CW363" s="33"/>
      <c r="CX363" s="33"/>
      <c r="CY363" s="33"/>
      <c r="CZ363" s="33"/>
      <c r="DA363" s="33"/>
      <c r="DB363" s="33"/>
      <c r="DC363" s="33"/>
      <c r="DD363" s="33"/>
      <c r="DE363" s="33"/>
      <c r="DF363" s="33"/>
      <c r="DG363" s="33"/>
      <c r="DH363" s="33"/>
      <c r="DI363" s="33"/>
      <c r="DJ363" s="33"/>
      <c r="DK363" s="33"/>
      <c r="DL363" s="33"/>
      <c r="DM363" s="33"/>
      <c r="DN363" s="33"/>
    </row>
    <row r="364" spans="1:118" x14ac:dyDescent="0.3">
      <c r="A364" s="69"/>
      <c r="B364" s="165"/>
      <c r="C364" s="166"/>
      <c r="D364" s="69"/>
      <c r="E364" s="50"/>
      <c r="F364" s="71"/>
      <c r="G364" s="69"/>
      <c r="H364" s="69"/>
      <c r="I364" s="69"/>
      <c r="J364" s="69"/>
      <c r="K364" s="168"/>
      <c r="L364" s="168"/>
      <c r="M364" s="75"/>
      <c r="N364" s="239"/>
      <c r="O364" s="69"/>
      <c r="P364" s="69"/>
      <c r="Q364" s="50"/>
      <c r="R364" s="70"/>
      <c r="S364" s="181"/>
      <c r="T364" s="168"/>
      <c r="U364" s="181"/>
      <c r="V364" s="181"/>
      <c r="W364" s="275"/>
      <c r="X364" s="181"/>
      <c r="Y364" s="181"/>
      <c r="Z364" s="181"/>
      <c r="AA364" s="275"/>
      <c r="AB364" s="181"/>
      <c r="AC364" s="181"/>
      <c r="AD364" s="72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  <c r="BO364" s="33"/>
      <c r="BP364" s="33"/>
      <c r="BQ364" s="33"/>
      <c r="BR364" s="33"/>
      <c r="BS364" s="33"/>
      <c r="BT364" s="33"/>
      <c r="BU364" s="33"/>
      <c r="BV364" s="33"/>
      <c r="BW364" s="33"/>
      <c r="BX364" s="33"/>
      <c r="BY364" s="33"/>
      <c r="BZ364" s="33"/>
      <c r="CA364" s="33"/>
      <c r="CB364" s="33"/>
      <c r="CC364" s="33"/>
      <c r="CD364" s="33"/>
      <c r="CE364" s="33"/>
      <c r="CF364" s="33"/>
      <c r="CG364" s="33"/>
      <c r="CH364" s="33"/>
      <c r="CI364" s="33"/>
      <c r="CJ364" s="33"/>
      <c r="CK364" s="33"/>
      <c r="CL364" s="33"/>
      <c r="CM364" s="33"/>
      <c r="CN364" s="33"/>
      <c r="CO364" s="33"/>
      <c r="CP364" s="33"/>
      <c r="CQ364" s="33"/>
      <c r="CR364" s="33"/>
      <c r="CS364" s="33"/>
      <c r="CT364" s="33"/>
      <c r="CU364" s="33"/>
      <c r="CV364" s="33"/>
      <c r="CW364" s="33"/>
      <c r="CX364" s="33"/>
      <c r="CY364" s="33"/>
      <c r="CZ364" s="33"/>
      <c r="DA364" s="33"/>
      <c r="DB364" s="33"/>
      <c r="DC364" s="33"/>
      <c r="DD364" s="33"/>
      <c r="DE364" s="33"/>
      <c r="DF364" s="33"/>
      <c r="DG364" s="33"/>
      <c r="DH364" s="33"/>
      <c r="DI364" s="33"/>
      <c r="DJ364" s="33"/>
      <c r="DK364" s="33"/>
      <c r="DL364" s="33"/>
      <c r="DM364" s="33"/>
      <c r="DN364" s="33"/>
    </row>
    <row r="365" spans="1:118" x14ac:dyDescent="0.3">
      <c r="A365" s="69"/>
      <c r="B365" s="70"/>
      <c r="C365" s="170"/>
      <c r="D365" s="69"/>
      <c r="E365" s="50"/>
      <c r="F365" s="71"/>
      <c r="G365" s="69"/>
      <c r="H365" s="69"/>
      <c r="I365" s="69"/>
      <c r="J365" s="69"/>
      <c r="K365" s="168"/>
      <c r="L365" s="168"/>
      <c r="M365" s="75"/>
      <c r="N365" s="386"/>
      <c r="O365" s="69"/>
      <c r="P365" s="69"/>
      <c r="Q365" s="50"/>
      <c r="R365" s="70"/>
      <c r="S365" s="181"/>
      <c r="T365" s="168"/>
      <c r="U365" s="181"/>
      <c r="V365" s="181"/>
      <c r="W365" s="275"/>
      <c r="X365" s="181"/>
      <c r="Y365" s="181"/>
      <c r="Z365" s="181"/>
      <c r="AA365" s="275"/>
      <c r="AB365" s="181"/>
      <c r="AC365" s="181"/>
      <c r="AD365" s="72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  <c r="BO365" s="33"/>
      <c r="BP365" s="33"/>
      <c r="BQ365" s="33"/>
      <c r="BR365" s="33"/>
      <c r="BS365" s="33"/>
      <c r="BT365" s="33"/>
      <c r="BU365" s="33"/>
      <c r="BV365" s="33"/>
      <c r="BW365" s="33"/>
      <c r="BX365" s="33"/>
      <c r="BY365" s="33"/>
      <c r="BZ365" s="33"/>
      <c r="CA365" s="33"/>
      <c r="CB365" s="33"/>
      <c r="CC365" s="33"/>
      <c r="CD365" s="33"/>
      <c r="CE365" s="33"/>
      <c r="CF365" s="33"/>
      <c r="CG365" s="33"/>
      <c r="CH365" s="33"/>
      <c r="CI365" s="33"/>
      <c r="CJ365" s="33"/>
      <c r="CK365" s="33"/>
      <c r="CL365" s="33"/>
      <c r="CM365" s="33"/>
      <c r="CN365" s="33"/>
      <c r="CO365" s="33"/>
      <c r="CP365" s="33"/>
      <c r="CQ365" s="33"/>
      <c r="CR365" s="33"/>
      <c r="CS365" s="33"/>
      <c r="CT365" s="33"/>
      <c r="CU365" s="33"/>
      <c r="CV365" s="33"/>
      <c r="CW365" s="33"/>
      <c r="CX365" s="33"/>
      <c r="CY365" s="33"/>
      <c r="CZ365" s="33"/>
      <c r="DA365" s="33"/>
      <c r="DB365" s="33"/>
      <c r="DC365" s="33"/>
      <c r="DD365" s="33"/>
      <c r="DE365" s="33"/>
      <c r="DF365" s="33"/>
      <c r="DG365" s="33"/>
      <c r="DH365" s="33"/>
      <c r="DI365" s="33"/>
      <c r="DJ365" s="33"/>
      <c r="DK365" s="33"/>
      <c r="DL365" s="33"/>
      <c r="DM365" s="33"/>
      <c r="DN365" s="33"/>
    </row>
    <row r="366" spans="1:118" x14ac:dyDescent="0.3">
      <c r="A366" s="69"/>
      <c r="B366" s="165"/>
      <c r="C366" s="170"/>
      <c r="D366" s="69"/>
      <c r="E366" s="50"/>
      <c r="F366" s="71"/>
      <c r="G366" s="69"/>
      <c r="H366" s="69"/>
      <c r="I366" s="69"/>
      <c r="J366" s="233"/>
      <c r="K366" s="168"/>
      <c r="L366" s="168"/>
      <c r="M366" s="75"/>
      <c r="N366" s="383"/>
      <c r="O366" s="171"/>
      <c r="P366" s="171"/>
      <c r="Q366" s="171"/>
      <c r="R366" s="172"/>
      <c r="S366" s="181"/>
      <c r="T366" s="168"/>
      <c r="U366" s="181"/>
      <c r="V366" s="181"/>
      <c r="W366" s="275"/>
      <c r="X366" s="181"/>
      <c r="Y366" s="181"/>
      <c r="Z366" s="181"/>
      <c r="AA366" s="275"/>
      <c r="AB366" s="181"/>
      <c r="AC366" s="181"/>
      <c r="AD366" s="72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  <c r="BO366" s="33"/>
      <c r="BP366" s="33"/>
      <c r="BQ366" s="33"/>
      <c r="BR366" s="33"/>
      <c r="BS366" s="33"/>
      <c r="BT366" s="33"/>
      <c r="BU366" s="33"/>
      <c r="BV366" s="33"/>
      <c r="BW366" s="33"/>
      <c r="BX366" s="33"/>
      <c r="BY366" s="33"/>
      <c r="BZ366" s="33"/>
      <c r="CA366" s="33"/>
      <c r="CB366" s="33"/>
      <c r="CC366" s="33"/>
      <c r="CD366" s="33"/>
      <c r="CE366" s="33"/>
      <c r="CF366" s="33"/>
      <c r="CG366" s="33"/>
      <c r="CH366" s="33"/>
      <c r="CI366" s="33"/>
      <c r="CJ366" s="33"/>
      <c r="CK366" s="33"/>
      <c r="CL366" s="33"/>
      <c r="CM366" s="33"/>
      <c r="CN366" s="33"/>
      <c r="CO366" s="33"/>
      <c r="CP366" s="33"/>
      <c r="CQ366" s="33"/>
      <c r="CR366" s="33"/>
      <c r="CS366" s="33"/>
      <c r="CT366" s="33"/>
      <c r="CU366" s="33"/>
      <c r="CV366" s="33"/>
      <c r="CW366" s="33"/>
      <c r="CX366" s="33"/>
      <c r="CY366" s="33"/>
      <c r="CZ366" s="33"/>
      <c r="DA366" s="33"/>
      <c r="DB366" s="33"/>
      <c r="DC366" s="33"/>
      <c r="DD366" s="33"/>
      <c r="DE366" s="33"/>
      <c r="DF366" s="33"/>
      <c r="DG366" s="33"/>
      <c r="DH366" s="33"/>
      <c r="DI366" s="33"/>
      <c r="DJ366" s="33"/>
      <c r="DK366" s="33"/>
      <c r="DL366" s="33"/>
      <c r="DM366" s="33"/>
      <c r="DN366" s="33"/>
    </row>
    <row r="367" spans="1:118" x14ac:dyDescent="0.3">
      <c r="A367" s="69"/>
      <c r="B367" s="70"/>
      <c r="C367" s="166"/>
      <c r="D367" s="167"/>
      <c r="E367" s="50"/>
      <c r="F367" s="71"/>
      <c r="G367" s="69"/>
      <c r="H367" s="69"/>
      <c r="I367" s="69"/>
      <c r="J367" s="233"/>
      <c r="K367" s="168"/>
      <c r="L367" s="168"/>
      <c r="M367" s="75"/>
      <c r="N367" s="385"/>
      <c r="O367" s="167"/>
      <c r="P367" s="167"/>
      <c r="Q367" s="167"/>
      <c r="R367" s="165"/>
      <c r="S367" s="181"/>
      <c r="T367" s="168"/>
      <c r="U367" s="181"/>
      <c r="V367" s="181"/>
      <c r="W367" s="275"/>
      <c r="X367" s="181"/>
      <c r="Y367" s="181"/>
      <c r="Z367" s="181"/>
      <c r="AA367" s="275"/>
      <c r="AB367" s="181"/>
      <c r="AC367" s="181"/>
      <c r="AD367" s="72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  <c r="BO367" s="33"/>
      <c r="BP367" s="33"/>
      <c r="BQ367" s="33"/>
      <c r="BR367" s="33"/>
      <c r="BS367" s="33"/>
      <c r="BT367" s="33"/>
      <c r="BU367" s="33"/>
      <c r="BV367" s="33"/>
      <c r="BW367" s="33"/>
      <c r="BX367" s="33"/>
      <c r="BY367" s="33"/>
      <c r="BZ367" s="33"/>
      <c r="CA367" s="33"/>
      <c r="CB367" s="33"/>
      <c r="CC367" s="33"/>
      <c r="CD367" s="33"/>
      <c r="CE367" s="33"/>
      <c r="CF367" s="33"/>
      <c r="CG367" s="33"/>
      <c r="CH367" s="33"/>
      <c r="CI367" s="33"/>
      <c r="CJ367" s="33"/>
      <c r="CK367" s="33"/>
      <c r="CL367" s="33"/>
      <c r="CM367" s="33"/>
      <c r="CN367" s="33"/>
      <c r="CO367" s="33"/>
      <c r="CP367" s="33"/>
      <c r="CQ367" s="33"/>
      <c r="CR367" s="33"/>
      <c r="CS367" s="33"/>
      <c r="CT367" s="33"/>
      <c r="CU367" s="33"/>
      <c r="CV367" s="33"/>
      <c r="CW367" s="33"/>
      <c r="CX367" s="33"/>
      <c r="CY367" s="33"/>
      <c r="CZ367" s="33"/>
      <c r="DA367" s="33"/>
      <c r="DB367" s="33"/>
      <c r="DC367" s="33"/>
      <c r="DD367" s="33"/>
      <c r="DE367" s="33"/>
      <c r="DF367" s="33"/>
      <c r="DG367" s="33"/>
      <c r="DH367" s="33"/>
      <c r="DI367" s="33"/>
      <c r="DJ367" s="33"/>
      <c r="DK367" s="33"/>
      <c r="DL367" s="33"/>
      <c r="DM367" s="33"/>
      <c r="DN367" s="33"/>
    </row>
    <row r="368" spans="1:118" x14ac:dyDescent="0.3">
      <c r="A368" s="69"/>
      <c r="B368" s="70"/>
      <c r="C368" s="166"/>
      <c r="D368" s="167"/>
      <c r="E368" s="50"/>
      <c r="F368" s="71"/>
      <c r="G368" s="69"/>
      <c r="H368" s="69"/>
      <c r="I368" s="69"/>
      <c r="J368" s="69"/>
      <c r="K368" s="168"/>
      <c r="L368" s="168"/>
      <c r="M368" s="75"/>
      <c r="N368" s="384"/>
      <c r="O368" s="171"/>
      <c r="P368" s="171"/>
      <c r="Q368" s="171"/>
      <c r="R368" s="172"/>
      <c r="S368" s="181"/>
      <c r="T368" s="168"/>
      <c r="U368" s="181"/>
      <c r="V368" s="181"/>
      <c r="W368" s="275"/>
      <c r="X368" s="181"/>
      <c r="Y368" s="181"/>
      <c r="Z368" s="181"/>
      <c r="AA368" s="275"/>
      <c r="AB368" s="181"/>
      <c r="AC368" s="181"/>
      <c r="AD368" s="72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  <c r="BO368" s="33"/>
      <c r="BP368" s="33"/>
      <c r="BQ368" s="33"/>
      <c r="BR368" s="33"/>
      <c r="BS368" s="33"/>
      <c r="BT368" s="33"/>
      <c r="BU368" s="33"/>
      <c r="BV368" s="33"/>
      <c r="BW368" s="33"/>
      <c r="BX368" s="33"/>
      <c r="BY368" s="33"/>
      <c r="BZ368" s="33"/>
      <c r="CA368" s="33"/>
      <c r="CB368" s="33"/>
      <c r="CC368" s="33"/>
      <c r="CD368" s="33"/>
      <c r="CE368" s="33"/>
      <c r="CF368" s="33"/>
      <c r="CG368" s="33"/>
      <c r="CH368" s="33"/>
      <c r="CI368" s="33"/>
      <c r="CJ368" s="33"/>
      <c r="CK368" s="33"/>
      <c r="CL368" s="33"/>
      <c r="CM368" s="33"/>
      <c r="CN368" s="33"/>
      <c r="CO368" s="33"/>
      <c r="CP368" s="33"/>
      <c r="CQ368" s="33"/>
      <c r="CR368" s="33"/>
      <c r="CS368" s="33"/>
      <c r="CT368" s="33"/>
      <c r="CU368" s="33"/>
      <c r="CV368" s="33"/>
      <c r="CW368" s="33"/>
      <c r="CX368" s="33"/>
      <c r="CY368" s="33"/>
      <c r="CZ368" s="33"/>
      <c r="DA368" s="33"/>
      <c r="DB368" s="33"/>
      <c r="DC368" s="33"/>
      <c r="DD368" s="33"/>
      <c r="DE368" s="33"/>
      <c r="DF368" s="33"/>
      <c r="DG368" s="33"/>
      <c r="DH368" s="33"/>
      <c r="DI368" s="33"/>
      <c r="DJ368" s="33"/>
      <c r="DK368" s="33"/>
      <c r="DL368" s="33"/>
      <c r="DM368" s="33"/>
      <c r="DN368" s="33"/>
    </row>
    <row r="369" spans="1:118" x14ac:dyDescent="0.3">
      <c r="A369" s="69"/>
      <c r="B369" s="165"/>
      <c r="C369" s="166"/>
      <c r="D369" s="167"/>
      <c r="E369" s="50"/>
      <c r="F369" s="71"/>
      <c r="G369" s="69"/>
      <c r="H369" s="69"/>
      <c r="I369" s="69"/>
      <c r="J369" s="69"/>
      <c r="K369" s="168"/>
      <c r="L369" s="168"/>
      <c r="M369" s="75"/>
      <c r="N369" s="383"/>
      <c r="O369" s="171"/>
      <c r="P369" s="171"/>
      <c r="Q369" s="171"/>
      <c r="R369" s="172"/>
      <c r="S369" s="181"/>
      <c r="T369" s="168"/>
      <c r="U369" s="181"/>
      <c r="V369" s="181"/>
      <c r="W369" s="275"/>
      <c r="X369" s="181"/>
      <c r="Y369" s="181"/>
      <c r="Z369" s="181"/>
      <c r="AA369" s="275"/>
      <c r="AB369" s="181"/>
      <c r="AC369" s="181"/>
      <c r="AD369" s="72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  <c r="BO369" s="33"/>
      <c r="BP369" s="33"/>
      <c r="BQ369" s="33"/>
      <c r="BR369" s="33"/>
      <c r="BS369" s="33"/>
      <c r="BT369" s="33"/>
      <c r="BU369" s="33"/>
      <c r="BV369" s="33"/>
      <c r="BW369" s="33"/>
      <c r="BX369" s="33"/>
      <c r="BY369" s="33"/>
      <c r="BZ369" s="33"/>
      <c r="CA369" s="33"/>
      <c r="CB369" s="33"/>
      <c r="CC369" s="33"/>
      <c r="CD369" s="33"/>
      <c r="CE369" s="33"/>
      <c r="CF369" s="33"/>
      <c r="CG369" s="33"/>
      <c r="CH369" s="33"/>
      <c r="CI369" s="33"/>
      <c r="CJ369" s="33"/>
      <c r="CK369" s="33"/>
      <c r="CL369" s="33"/>
      <c r="CM369" s="33"/>
      <c r="CN369" s="33"/>
      <c r="CO369" s="33"/>
      <c r="CP369" s="33"/>
      <c r="CQ369" s="33"/>
      <c r="CR369" s="33"/>
      <c r="CS369" s="33"/>
      <c r="CT369" s="33"/>
      <c r="CU369" s="33"/>
      <c r="CV369" s="33"/>
      <c r="CW369" s="33"/>
      <c r="CX369" s="33"/>
      <c r="CY369" s="33"/>
      <c r="CZ369" s="33"/>
      <c r="DA369" s="33"/>
      <c r="DB369" s="33"/>
      <c r="DC369" s="33"/>
      <c r="DD369" s="33"/>
      <c r="DE369" s="33"/>
      <c r="DF369" s="33"/>
      <c r="DG369" s="33"/>
      <c r="DH369" s="33"/>
      <c r="DI369" s="33"/>
      <c r="DJ369" s="33"/>
      <c r="DK369" s="33"/>
      <c r="DL369" s="33"/>
      <c r="DM369" s="33"/>
      <c r="DN369" s="33"/>
    </row>
    <row r="370" spans="1:118" x14ac:dyDescent="0.3">
      <c r="A370" s="69"/>
      <c r="B370" s="165"/>
      <c r="C370" s="166"/>
      <c r="D370" s="167"/>
      <c r="E370" s="50"/>
      <c r="F370" s="71"/>
      <c r="G370" s="69"/>
      <c r="H370" s="69"/>
      <c r="I370" s="69"/>
      <c r="J370" s="69"/>
      <c r="K370" s="168"/>
      <c r="L370" s="168"/>
      <c r="M370" s="75"/>
      <c r="N370" s="383"/>
      <c r="O370" s="171"/>
      <c r="P370" s="171"/>
      <c r="Q370" s="171"/>
      <c r="R370" s="172"/>
      <c r="S370" s="181"/>
      <c r="T370" s="168"/>
      <c r="U370" s="181"/>
      <c r="V370" s="181"/>
      <c r="W370" s="275"/>
      <c r="X370" s="181"/>
      <c r="Y370" s="181"/>
      <c r="Z370" s="181"/>
      <c r="AA370" s="275"/>
      <c r="AB370" s="181"/>
      <c r="AC370" s="181"/>
      <c r="AD370" s="72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  <c r="BO370" s="33"/>
      <c r="BP370" s="33"/>
      <c r="BQ370" s="33"/>
      <c r="BR370" s="33"/>
      <c r="BS370" s="33"/>
      <c r="BT370" s="33"/>
      <c r="BU370" s="33"/>
      <c r="BV370" s="33"/>
      <c r="BW370" s="33"/>
      <c r="BX370" s="33"/>
      <c r="BY370" s="33"/>
      <c r="BZ370" s="33"/>
      <c r="CA370" s="33"/>
      <c r="CB370" s="33"/>
      <c r="CC370" s="33"/>
      <c r="CD370" s="33"/>
      <c r="CE370" s="33"/>
      <c r="CF370" s="33"/>
      <c r="CG370" s="33"/>
      <c r="CH370" s="33"/>
      <c r="CI370" s="33"/>
      <c r="CJ370" s="33"/>
      <c r="CK370" s="33"/>
      <c r="CL370" s="33"/>
      <c r="CM370" s="33"/>
      <c r="CN370" s="33"/>
      <c r="CO370" s="33"/>
      <c r="CP370" s="33"/>
      <c r="CQ370" s="33"/>
      <c r="CR370" s="33"/>
      <c r="CS370" s="33"/>
      <c r="CT370" s="33"/>
      <c r="CU370" s="33"/>
      <c r="CV370" s="33"/>
      <c r="CW370" s="33"/>
      <c r="CX370" s="33"/>
      <c r="CY370" s="33"/>
      <c r="CZ370" s="33"/>
      <c r="DA370" s="33"/>
      <c r="DB370" s="33"/>
      <c r="DC370" s="33"/>
      <c r="DD370" s="33"/>
      <c r="DE370" s="33"/>
      <c r="DF370" s="33"/>
      <c r="DG370" s="33"/>
      <c r="DH370" s="33"/>
      <c r="DI370" s="33"/>
      <c r="DJ370" s="33"/>
      <c r="DK370" s="33"/>
      <c r="DL370" s="33"/>
      <c r="DM370" s="33"/>
      <c r="DN370" s="33"/>
    </row>
    <row r="371" spans="1:118" x14ac:dyDescent="0.3">
      <c r="A371" s="69"/>
      <c r="B371" s="165"/>
      <c r="C371" s="166"/>
      <c r="D371" s="167"/>
      <c r="E371" s="50"/>
      <c r="F371" s="71"/>
      <c r="G371" s="69"/>
      <c r="H371" s="69"/>
      <c r="I371" s="69"/>
      <c r="J371" s="69"/>
      <c r="K371" s="168"/>
      <c r="L371" s="168"/>
      <c r="M371" s="75"/>
      <c r="N371" s="387"/>
      <c r="O371" s="171"/>
      <c r="P371" s="171"/>
      <c r="Q371" s="171"/>
      <c r="R371" s="70"/>
      <c r="S371" s="181"/>
      <c r="T371" s="168"/>
      <c r="U371" s="181"/>
      <c r="V371" s="181"/>
      <c r="W371" s="275"/>
      <c r="X371" s="181"/>
      <c r="Y371" s="181"/>
      <c r="Z371" s="181"/>
      <c r="AA371" s="275"/>
      <c r="AB371" s="181"/>
      <c r="AC371" s="181"/>
      <c r="AD371" s="72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  <c r="BO371" s="33"/>
      <c r="BP371" s="33"/>
      <c r="BQ371" s="33"/>
      <c r="BR371" s="33"/>
      <c r="BS371" s="33"/>
      <c r="BT371" s="33"/>
      <c r="BU371" s="33"/>
      <c r="BV371" s="33"/>
      <c r="BW371" s="33"/>
      <c r="BX371" s="33"/>
      <c r="BY371" s="33"/>
      <c r="BZ371" s="33"/>
      <c r="CA371" s="33"/>
      <c r="CB371" s="33"/>
      <c r="CC371" s="33"/>
      <c r="CD371" s="33"/>
      <c r="CE371" s="33"/>
      <c r="CF371" s="33"/>
      <c r="CG371" s="33"/>
      <c r="CH371" s="33"/>
      <c r="CI371" s="33"/>
      <c r="CJ371" s="33"/>
      <c r="CK371" s="33"/>
      <c r="CL371" s="33"/>
      <c r="CM371" s="33"/>
      <c r="CN371" s="33"/>
      <c r="CO371" s="33"/>
      <c r="CP371" s="33"/>
      <c r="CQ371" s="33"/>
      <c r="CR371" s="33"/>
      <c r="CS371" s="33"/>
      <c r="CT371" s="33"/>
      <c r="CU371" s="33"/>
      <c r="CV371" s="33"/>
      <c r="CW371" s="33"/>
      <c r="CX371" s="33"/>
      <c r="CY371" s="33"/>
      <c r="CZ371" s="33"/>
      <c r="DA371" s="33"/>
      <c r="DB371" s="33"/>
      <c r="DC371" s="33"/>
      <c r="DD371" s="33"/>
      <c r="DE371" s="33"/>
      <c r="DF371" s="33"/>
      <c r="DG371" s="33"/>
      <c r="DH371" s="33"/>
      <c r="DI371" s="33"/>
      <c r="DJ371" s="33"/>
      <c r="DK371" s="33"/>
      <c r="DL371" s="33"/>
      <c r="DM371" s="33"/>
      <c r="DN371" s="33"/>
    </row>
    <row r="372" spans="1:118" x14ac:dyDescent="0.3">
      <c r="A372" s="69"/>
      <c r="B372" s="165"/>
      <c r="C372" s="166"/>
      <c r="D372" s="167"/>
      <c r="E372" s="50"/>
      <c r="F372" s="71"/>
      <c r="G372" s="69"/>
      <c r="H372" s="69"/>
      <c r="I372" s="69"/>
      <c r="J372" s="69"/>
      <c r="K372" s="168"/>
      <c r="L372" s="168"/>
      <c r="M372" s="75"/>
      <c r="N372" s="384"/>
      <c r="O372" s="171"/>
      <c r="P372" s="171"/>
      <c r="Q372" s="171"/>
      <c r="R372" s="172"/>
      <c r="S372" s="181"/>
      <c r="T372" s="168"/>
      <c r="U372" s="181"/>
      <c r="V372" s="181"/>
      <c r="W372" s="275"/>
      <c r="X372" s="181"/>
      <c r="Y372" s="181"/>
      <c r="Z372" s="181"/>
      <c r="AA372" s="275"/>
      <c r="AB372" s="181"/>
      <c r="AC372" s="181"/>
      <c r="AD372" s="72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  <c r="BO372" s="33"/>
      <c r="BP372" s="33"/>
      <c r="BQ372" s="33"/>
      <c r="BR372" s="33"/>
      <c r="BS372" s="33"/>
      <c r="BT372" s="33"/>
      <c r="BU372" s="33"/>
      <c r="BV372" s="33"/>
      <c r="BW372" s="33"/>
      <c r="BX372" s="33"/>
      <c r="BY372" s="33"/>
      <c r="BZ372" s="33"/>
      <c r="CA372" s="33"/>
      <c r="CB372" s="33"/>
      <c r="CC372" s="33"/>
      <c r="CD372" s="33"/>
      <c r="CE372" s="33"/>
      <c r="CF372" s="33"/>
      <c r="CG372" s="33"/>
      <c r="CH372" s="33"/>
      <c r="CI372" s="33"/>
      <c r="CJ372" s="33"/>
      <c r="CK372" s="33"/>
      <c r="CL372" s="33"/>
      <c r="CM372" s="33"/>
      <c r="CN372" s="33"/>
      <c r="CO372" s="33"/>
      <c r="CP372" s="33"/>
      <c r="CQ372" s="33"/>
      <c r="CR372" s="33"/>
      <c r="CS372" s="33"/>
      <c r="CT372" s="33"/>
      <c r="CU372" s="33"/>
      <c r="CV372" s="33"/>
      <c r="CW372" s="33"/>
      <c r="CX372" s="33"/>
      <c r="CY372" s="33"/>
      <c r="CZ372" s="33"/>
      <c r="DA372" s="33"/>
      <c r="DB372" s="33"/>
      <c r="DC372" s="33"/>
      <c r="DD372" s="33"/>
      <c r="DE372" s="33"/>
      <c r="DF372" s="33"/>
      <c r="DG372" s="33"/>
      <c r="DH372" s="33"/>
      <c r="DI372" s="33"/>
      <c r="DJ372" s="33"/>
      <c r="DK372" s="33"/>
      <c r="DL372" s="33"/>
      <c r="DM372" s="33"/>
      <c r="DN372" s="33"/>
    </row>
    <row r="373" spans="1:118" x14ac:dyDescent="0.3">
      <c r="A373" s="69"/>
      <c r="B373" s="165"/>
      <c r="C373" s="166"/>
      <c r="D373" s="167"/>
      <c r="E373" s="50"/>
      <c r="F373" s="71"/>
      <c r="G373" s="69"/>
      <c r="H373" s="69"/>
      <c r="I373" s="69"/>
      <c r="J373" s="69"/>
      <c r="K373" s="168"/>
      <c r="L373" s="168"/>
      <c r="M373" s="75"/>
      <c r="N373" s="385"/>
      <c r="O373" s="69"/>
      <c r="P373" s="69"/>
      <c r="Q373" s="181"/>
      <c r="R373" s="70"/>
      <c r="S373" s="181"/>
      <c r="T373" s="168"/>
      <c r="U373" s="181"/>
      <c r="V373" s="181"/>
      <c r="W373" s="275"/>
      <c r="X373" s="181"/>
      <c r="Y373" s="181"/>
      <c r="Z373" s="181"/>
      <c r="AA373" s="275"/>
      <c r="AB373" s="181"/>
      <c r="AC373" s="181"/>
      <c r="AD373" s="72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  <c r="BO373" s="33"/>
      <c r="BP373" s="33"/>
      <c r="BQ373" s="33"/>
      <c r="BR373" s="33"/>
      <c r="BS373" s="33"/>
      <c r="BT373" s="33"/>
      <c r="BU373" s="33"/>
      <c r="BV373" s="33"/>
      <c r="BW373" s="33"/>
      <c r="BX373" s="33"/>
      <c r="BY373" s="33"/>
      <c r="BZ373" s="33"/>
      <c r="CA373" s="33"/>
      <c r="CB373" s="33"/>
      <c r="CC373" s="33"/>
      <c r="CD373" s="33"/>
      <c r="CE373" s="33"/>
      <c r="CF373" s="33"/>
      <c r="CG373" s="33"/>
      <c r="CH373" s="33"/>
      <c r="CI373" s="33"/>
      <c r="CJ373" s="33"/>
      <c r="CK373" s="33"/>
      <c r="CL373" s="33"/>
      <c r="CM373" s="33"/>
      <c r="CN373" s="33"/>
      <c r="CO373" s="33"/>
      <c r="CP373" s="33"/>
      <c r="CQ373" s="33"/>
      <c r="CR373" s="33"/>
      <c r="CS373" s="33"/>
      <c r="CT373" s="33"/>
      <c r="CU373" s="33"/>
      <c r="CV373" s="33"/>
      <c r="CW373" s="33"/>
      <c r="CX373" s="33"/>
      <c r="CY373" s="33"/>
      <c r="CZ373" s="33"/>
      <c r="DA373" s="33"/>
      <c r="DB373" s="33"/>
      <c r="DC373" s="33"/>
      <c r="DD373" s="33"/>
      <c r="DE373" s="33"/>
      <c r="DF373" s="33"/>
      <c r="DG373" s="33"/>
      <c r="DH373" s="33"/>
      <c r="DI373" s="33"/>
      <c r="DJ373" s="33"/>
      <c r="DK373" s="33"/>
      <c r="DL373" s="33"/>
      <c r="DM373" s="33"/>
      <c r="DN373" s="33"/>
    </row>
    <row r="374" spans="1:118" x14ac:dyDescent="0.3">
      <c r="A374" s="69"/>
      <c r="B374" s="165"/>
      <c r="C374" s="166"/>
      <c r="D374" s="167"/>
      <c r="E374" s="50"/>
      <c r="F374" s="71"/>
      <c r="G374" s="69"/>
      <c r="H374" s="69"/>
      <c r="I374" s="69"/>
      <c r="J374" s="69"/>
      <c r="K374" s="168"/>
      <c r="L374" s="168"/>
      <c r="M374" s="75"/>
      <c r="N374" s="239"/>
      <c r="O374" s="171"/>
      <c r="P374" s="171"/>
      <c r="Q374" s="171"/>
      <c r="R374" s="172"/>
      <c r="S374" s="181"/>
      <c r="T374" s="168"/>
      <c r="U374" s="181"/>
      <c r="V374" s="181"/>
      <c r="W374" s="275"/>
      <c r="X374" s="181"/>
      <c r="Y374" s="181"/>
      <c r="Z374" s="181"/>
      <c r="AA374" s="275"/>
      <c r="AB374" s="181"/>
      <c r="AC374" s="181"/>
      <c r="AD374" s="72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  <c r="BT374" s="33"/>
      <c r="BU374" s="33"/>
      <c r="BV374" s="33"/>
      <c r="BW374" s="33"/>
      <c r="BX374" s="33"/>
      <c r="BY374" s="33"/>
      <c r="BZ374" s="33"/>
      <c r="CA374" s="33"/>
      <c r="CB374" s="33"/>
      <c r="CC374" s="33"/>
      <c r="CD374" s="33"/>
      <c r="CE374" s="33"/>
      <c r="CF374" s="33"/>
      <c r="CG374" s="33"/>
      <c r="CH374" s="33"/>
      <c r="CI374" s="33"/>
      <c r="CJ374" s="33"/>
      <c r="CK374" s="33"/>
      <c r="CL374" s="33"/>
      <c r="CM374" s="33"/>
      <c r="CN374" s="33"/>
      <c r="CO374" s="33"/>
      <c r="CP374" s="33"/>
      <c r="CQ374" s="33"/>
      <c r="CR374" s="33"/>
      <c r="CS374" s="33"/>
      <c r="CT374" s="33"/>
      <c r="CU374" s="33"/>
      <c r="CV374" s="33"/>
      <c r="CW374" s="33"/>
      <c r="CX374" s="33"/>
      <c r="CY374" s="33"/>
      <c r="CZ374" s="33"/>
      <c r="DA374" s="33"/>
      <c r="DB374" s="33"/>
      <c r="DC374" s="33"/>
      <c r="DD374" s="33"/>
      <c r="DE374" s="33"/>
      <c r="DF374" s="33"/>
      <c r="DG374" s="33"/>
      <c r="DH374" s="33"/>
      <c r="DI374" s="33"/>
      <c r="DJ374" s="33"/>
      <c r="DK374" s="33"/>
      <c r="DL374" s="33"/>
      <c r="DM374" s="33"/>
      <c r="DN374" s="33"/>
    </row>
    <row r="375" spans="1:118" x14ac:dyDescent="0.3">
      <c r="A375" s="69"/>
      <c r="B375" s="165"/>
      <c r="C375" s="166"/>
      <c r="D375" s="167"/>
      <c r="E375" s="50"/>
      <c r="F375" s="71"/>
      <c r="G375" s="69"/>
      <c r="H375" s="69"/>
      <c r="I375" s="69"/>
      <c r="J375" s="69"/>
      <c r="K375" s="168"/>
      <c r="L375" s="168"/>
      <c r="M375" s="75"/>
      <c r="N375" s="387"/>
      <c r="O375" s="69"/>
      <c r="P375" s="69"/>
      <c r="Q375" s="181"/>
      <c r="R375" s="70"/>
      <c r="S375" s="181"/>
      <c r="T375" s="168"/>
      <c r="U375" s="181"/>
      <c r="V375" s="181"/>
      <c r="W375" s="275"/>
      <c r="X375" s="181"/>
      <c r="Y375" s="181"/>
      <c r="Z375" s="181"/>
      <c r="AA375" s="275"/>
      <c r="AB375" s="181"/>
      <c r="AC375" s="181"/>
      <c r="AD375" s="72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  <c r="BO375" s="33"/>
      <c r="BP375" s="33"/>
      <c r="BQ375" s="33"/>
      <c r="BR375" s="33"/>
      <c r="BS375" s="33"/>
      <c r="BT375" s="33"/>
      <c r="BU375" s="33"/>
      <c r="BV375" s="33"/>
      <c r="BW375" s="33"/>
      <c r="BX375" s="33"/>
      <c r="BY375" s="33"/>
      <c r="BZ375" s="33"/>
      <c r="CA375" s="33"/>
      <c r="CB375" s="33"/>
      <c r="CC375" s="33"/>
      <c r="CD375" s="33"/>
      <c r="CE375" s="33"/>
      <c r="CF375" s="33"/>
      <c r="CG375" s="33"/>
      <c r="CH375" s="33"/>
      <c r="CI375" s="33"/>
      <c r="CJ375" s="33"/>
      <c r="CK375" s="33"/>
      <c r="CL375" s="33"/>
      <c r="CM375" s="33"/>
      <c r="CN375" s="33"/>
      <c r="CO375" s="33"/>
      <c r="CP375" s="33"/>
      <c r="CQ375" s="33"/>
      <c r="CR375" s="33"/>
      <c r="CS375" s="33"/>
      <c r="CT375" s="33"/>
      <c r="CU375" s="33"/>
      <c r="CV375" s="33"/>
      <c r="CW375" s="33"/>
      <c r="CX375" s="33"/>
      <c r="CY375" s="33"/>
      <c r="CZ375" s="33"/>
      <c r="DA375" s="33"/>
      <c r="DB375" s="33"/>
      <c r="DC375" s="33"/>
      <c r="DD375" s="33"/>
      <c r="DE375" s="33"/>
      <c r="DF375" s="33"/>
      <c r="DG375" s="33"/>
      <c r="DH375" s="33"/>
      <c r="DI375" s="33"/>
      <c r="DJ375" s="33"/>
      <c r="DK375" s="33"/>
      <c r="DL375" s="33"/>
      <c r="DM375" s="33"/>
      <c r="DN375" s="33"/>
    </row>
    <row r="376" spans="1:118" x14ac:dyDescent="0.3">
      <c r="A376" s="69"/>
      <c r="B376" s="70"/>
      <c r="C376" s="166"/>
      <c r="D376" s="167"/>
      <c r="E376" s="50"/>
      <c r="F376" s="71"/>
      <c r="G376" s="69"/>
      <c r="H376" s="69"/>
      <c r="I376" s="69"/>
      <c r="J376" s="69"/>
      <c r="K376" s="168"/>
      <c r="L376" s="168"/>
      <c r="M376" s="75"/>
      <c r="N376" s="385"/>
      <c r="O376" s="69"/>
      <c r="P376" s="69"/>
      <c r="Q376" s="181"/>
      <c r="R376" s="165"/>
      <c r="S376" s="181"/>
      <c r="T376" s="168"/>
      <c r="U376" s="181"/>
      <c r="V376" s="181"/>
      <c r="W376" s="275"/>
      <c r="X376" s="181"/>
      <c r="Y376" s="181"/>
      <c r="Z376" s="181"/>
      <c r="AA376" s="275"/>
      <c r="AB376" s="181"/>
      <c r="AC376" s="181"/>
      <c r="AD376" s="72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  <c r="BO376" s="33"/>
      <c r="BP376" s="33"/>
      <c r="BQ376" s="33"/>
      <c r="BR376" s="33"/>
      <c r="BS376" s="33"/>
      <c r="BT376" s="33"/>
      <c r="BU376" s="33"/>
      <c r="BV376" s="33"/>
      <c r="BW376" s="33"/>
      <c r="BX376" s="33"/>
      <c r="BY376" s="33"/>
      <c r="BZ376" s="33"/>
      <c r="CA376" s="33"/>
      <c r="CB376" s="33"/>
      <c r="CC376" s="33"/>
      <c r="CD376" s="33"/>
      <c r="CE376" s="33"/>
      <c r="CF376" s="33"/>
      <c r="CG376" s="33"/>
      <c r="CH376" s="33"/>
      <c r="CI376" s="33"/>
      <c r="CJ376" s="33"/>
      <c r="CK376" s="33"/>
      <c r="CL376" s="33"/>
      <c r="CM376" s="33"/>
      <c r="CN376" s="33"/>
      <c r="CO376" s="33"/>
      <c r="CP376" s="33"/>
      <c r="CQ376" s="33"/>
      <c r="CR376" s="33"/>
      <c r="CS376" s="33"/>
      <c r="CT376" s="33"/>
      <c r="CU376" s="33"/>
      <c r="CV376" s="33"/>
      <c r="CW376" s="33"/>
      <c r="CX376" s="33"/>
      <c r="CY376" s="33"/>
      <c r="CZ376" s="33"/>
      <c r="DA376" s="33"/>
      <c r="DB376" s="33"/>
      <c r="DC376" s="33"/>
      <c r="DD376" s="33"/>
      <c r="DE376" s="33"/>
      <c r="DF376" s="33"/>
      <c r="DG376" s="33"/>
      <c r="DH376" s="33"/>
      <c r="DI376" s="33"/>
      <c r="DJ376" s="33"/>
      <c r="DK376" s="33"/>
      <c r="DL376" s="33"/>
      <c r="DM376" s="33"/>
      <c r="DN376" s="33"/>
    </row>
    <row r="377" spans="1:118" x14ac:dyDescent="0.3">
      <c r="A377" s="69"/>
      <c r="B377" s="70"/>
      <c r="C377" s="166"/>
      <c r="D377" s="167"/>
      <c r="E377" s="50"/>
      <c r="F377" s="71"/>
      <c r="G377" s="69"/>
      <c r="H377" s="69"/>
      <c r="I377" s="69"/>
      <c r="J377" s="69"/>
      <c r="K377" s="168"/>
      <c r="L377" s="168"/>
      <c r="M377" s="75"/>
      <c r="N377" s="384"/>
      <c r="O377" s="171"/>
      <c r="P377" s="171"/>
      <c r="Q377" s="171"/>
      <c r="R377" s="172"/>
      <c r="S377" s="181"/>
      <c r="T377" s="168"/>
      <c r="U377" s="181"/>
      <c r="V377" s="181"/>
      <c r="W377" s="275"/>
      <c r="X377" s="181"/>
      <c r="Y377" s="181"/>
      <c r="Z377" s="181"/>
      <c r="AA377" s="275"/>
      <c r="AB377" s="181"/>
      <c r="AC377" s="181"/>
      <c r="AD377" s="72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  <c r="BO377" s="33"/>
      <c r="BP377" s="33"/>
      <c r="BQ377" s="33"/>
      <c r="BR377" s="33"/>
      <c r="BS377" s="33"/>
      <c r="BT377" s="33"/>
      <c r="BU377" s="33"/>
      <c r="BV377" s="33"/>
      <c r="BW377" s="33"/>
      <c r="BX377" s="33"/>
      <c r="BY377" s="33"/>
      <c r="BZ377" s="33"/>
      <c r="CA377" s="33"/>
      <c r="CB377" s="33"/>
      <c r="CC377" s="33"/>
      <c r="CD377" s="33"/>
      <c r="CE377" s="33"/>
      <c r="CF377" s="33"/>
      <c r="CG377" s="33"/>
      <c r="CH377" s="33"/>
      <c r="CI377" s="33"/>
      <c r="CJ377" s="33"/>
      <c r="CK377" s="33"/>
      <c r="CL377" s="33"/>
      <c r="CM377" s="33"/>
      <c r="CN377" s="33"/>
      <c r="CO377" s="33"/>
      <c r="CP377" s="33"/>
      <c r="CQ377" s="33"/>
      <c r="CR377" s="33"/>
      <c r="CS377" s="33"/>
      <c r="CT377" s="33"/>
      <c r="CU377" s="33"/>
      <c r="CV377" s="33"/>
      <c r="CW377" s="33"/>
      <c r="CX377" s="33"/>
      <c r="CY377" s="33"/>
      <c r="CZ377" s="33"/>
      <c r="DA377" s="33"/>
      <c r="DB377" s="33"/>
      <c r="DC377" s="33"/>
      <c r="DD377" s="33"/>
      <c r="DE377" s="33"/>
      <c r="DF377" s="33"/>
      <c r="DG377" s="33"/>
      <c r="DH377" s="33"/>
      <c r="DI377" s="33"/>
      <c r="DJ377" s="33"/>
      <c r="DK377" s="33"/>
      <c r="DL377" s="33"/>
      <c r="DM377" s="33"/>
      <c r="DN377" s="33"/>
    </row>
    <row r="378" spans="1:118" x14ac:dyDescent="0.3">
      <c r="A378" s="69"/>
      <c r="B378" s="165"/>
      <c r="C378" s="166"/>
      <c r="D378" s="167"/>
      <c r="E378" s="50"/>
      <c r="F378" s="71"/>
      <c r="G378" s="69"/>
      <c r="H378" s="69"/>
      <c r="I378" s="69"/>
      <c r="J378" s="69"/>
      <c r="K378" s="168"/>
      <c r="L378" s="168"/>
      <c r="M378" s="75"/>
      <c r="N378" s="239"/>
      <c r="O378" s="69"/>
      <c r="P378" s="69"/>
      <c r="Q378" s="181"/>
      <c r="R378" s="70"/>
      <c r="S378" s="181"/>
      <c r="T378" s="168"/>
      <c r="U378" s="181"/>
      <c r="V378" s="181"/>
      <c r="W378" s="275"/>
      <c r="X378" s="181"/>
      <c r="Y378" s="181"/>
      <c r="Z378" s="181"/>
      <c r="AA378" s="275"/>
      <c r="AB378" s="181"/>
      <c r="AC378" s="181"/>
      <c r="AD378" s="72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  <c r="BO378" s="33"/>
      <c r="BP378" s="33"/>
      <c r="BQ378" s="33"/>
      <c r="BR378" s="33"/>
      <c r="BS378" s="33"/>
      <c r="BT378" s="33"/>
      <c r="BU378" s="33"/>
      <c r="BV378" s="33"/>
      <c r="BW378" s="33"/>
      <c r="BX378" s="33"/>
      <c r="BY378" s="33"/>
      <c r="BZ378" s="33"/>
      <c r="CA378" s="33"/>
      <c r="CB378" s="33"/>
      <c r="CC378" s="33"/>
      <c r="CD378" s="33"/>
      <c r="CE378" s="33"/>
      <c r="CF378" s="33"/>
      <c r="CG378" s="33"/>
      <c r="CH378" s="33"/>
      <c r="CI378" s="33"/>
      <c r="CJ378" s="33"/>
      <c r="CK378" s="33"/>
      <c r="CL378" s="33"/>
      <c r="CM378" s="33"/>
      <c r="CN378" s="33"/>
      <c r="CO378" s="33"/>
      <c r="CP378" s="33"/>
      <c r="CQ378" s="33"/>
      <c r="CR378" s="33"/>
      <c r="CS378" s="33"/>
      <c r="CT378" s="33"/>
      <c r="CU378" s="33"/>
      <c r="CV378" s="33"/>
      <c r="CW378" s="33"/>
      <c r="CX378" s="33"/>
      <c r="CY378" s="33"/>
      <c r="CZ378" s="33"/>
      <c r="DA378" s="33"/>
      <c r="DB378" s="33"/>
      <c r="DC378" s="33"/>
      <c r="DD378" s="33"/>
      <c r="DE378" s="33"/>
      <c r="DF378" s="33"/>
      <c r="DG378" s="33"/>
      <c r="DH378" s="33"/>
      <c r="DI378" s="33"/>
      <c r="DJ378" s="33"/>
      <c r="DK378" s="33"/>
      <c r="DL378" s="33"/>
      <c r="DM378" s="33"/>
      <c r="DN378" s="33"/>
    </row>
    <row r="379" spans="1:118" x14ac:dyDescent="0.3">
      <c r="A379" s="69"/>
      <c r="B379" s="165"/>
      <c r="C379" s="166"/>
      <c r="D379" s="167"/>
      <c r="E379" s="50"/>
      <c r="F379" s="71"/>
      <c r="G379" s="69"/>
      <c r="H379" s="69"/>
      <c r="I379" s="69"/>
      <c r="J379" s="69"/>
      <c r="K379" s="168"/>
      <c r="L379" s="168"/>
      <c r="M379" s="75"/>
      <c r="N379" s="383"/>
      <c r="O379" s="69"/>
      <c r="P379" s="69"/>
      <c r="Q379" s="181"/>
      <c r="R379" s="70"/>
      <c r="S379" s="181"/>
      <c r="T379" s="168"/>
      <c r="U379" s="181"/>
      <c r="V379" s="181"/>
      <c r="W379" s="275"/>
      <c r="X379" s="181"/>
      <c r="Y379" s="181"/>
      <c r="Z379" s="181"/>
      <c r="AA379" s="275"/>
      <c r="AB379" s="181"/>
      <c r="AC379" s="181"/>
      <c r="AD379" s="72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  <c r="BO379" s="33"/>
      <c r="BP379" s="33"/>
      <c r="BQ379" s="33"/>
      <c r="BR379" s="33"/>
      <c r="BS379" s="33"/>
      <c r="BT379" s="33"/>
      <c r="BU379" s="33"/>
      <c r="BV379" s="33"/>
      <c r="BW379" s="33"/>
      <c r="BX379" s="33"/>
      <c r="BY379" s="33"/>
      <c r="BZ379" s="33"/>
      <c r="CA379" s="33"/>
      <c r="CB379" s="33"/>
      <c r="CC379" s="33"/>
      <c r="CD379" s="33"/>
      <c r="CE379" s="33"/>
      <c r="CF379" s="33"/>
      <c r="CG379" s="33"/>
      <c r="CH379" s="33"/>
      <c r="CI379" s="33"/>
      <c r="CJ379" s="33"/>
      <c r="CK379" s="33"/>
      <c r="CL379" s="33"/>
      <c r="CM379" s="33"/>
      <c r="CN379" s="33"/>
      <c r="CO379" s="33"/>
      <c r="CP379" s="33"/>
      <c r="CQ379" s="33"/>
      <c r="CR379" s="33"/>
      <c r="CS379" s="33"/>
      <c r="CT379" s="33"/>
      <c r="CU379" s="33"/>
      <c r="CV379" s="33"/>
      <c r="CW379" s="33"/>
      <c r="CX379" s="33"/>
      <c r="CY379" s="33"/>
      <c r="CZ379" s="33"/>
      <c r="DA379" s="33"/>
      <c r="DB379" s="33"/>
      <c r="DC379" s="33"/>
      <c r="DD379" s="33"/>
      <c r="DE379" s="33"/>
      <c r="DF379" s="33"/>
      <c r="DG379" s="33"/>
      <c r="DH379" s="33"/>
      <c r="DI379" s="33"/>
      <c r="DJ379" s="33"/>
      <c r="DK379" s="33"/>
      <c r="DL379" s="33"/>
      <c r="DM379" s="33"/>
      <c r="DN379" s="33"/>
    </row>
    <row r="380" spans="1:118" x14ac:dyDescent="0.3">
      <c r="A380" s="69"/>
      <c r="B380" s="165"/>
      <c r="C380" s="166"/>
      <c r="D380" s="167"/>
      <c r="E380" s="50"/>
      <c r="F380" s="71"/>
      <c r="G380" s="69"/>
      <c r="H380" s="69"/>
      <c r="I380" s="69"/>
      <c r="J380" s="69"/>
      <c r="K380" s="168"/>
      <c r="L380" s="168"/>
      <c r="M380" s="75"/>
      <c r="N380" s="383"/>
      <c r="O380" s="69"/>
      <c r="P380" s="69"/>
      <c r="Q380" s="181"/>
      <c r="R380" s="70"/>
      <c r="S380" s="181"/>
      <c r="T380" s="168"/>
      <c r="U380" s="181"/>
      <c r="V380" s="181"/>
      <c r="W380" s="275"/>
      <c r="X380" s="181"/>
      <c r="Y380" s="181"/>
      <c r="Z380" s="181"/>
      <c r="AA380" s="275"/>
      <c r="AB380" s="181"/>
      <c r="AC380" s="181"/>
      <c r="AD380" s="72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  <c r="BO380" s="33"/>
      <c r="BP380" s="33"/>
      <c r="BQ380" s="33"/>
      <c r="BR380" s="33"/>
      <c r="BS380" s="33"/>
      <c r="BT380" s="33"/>
      <c r="BU380" s="33"/>
      <c r="BV380" s="33"/>
      <c r="BW380" s="33"/>
      <c r="BX380" s="33"/>
      <c r="BY380" s="33"/>
      <c r="BZ380" s="33"/>
      <c r="CA380" s="33"/>
      <c r="CB380" s="33"/>
      <c r="CC380" s="33"/>
      <c r="CD380" s="33"/>
      <c r="CE380" s="33"/>
      <c r="CF380" s="33"/>
      <c r="CG380" s="33"/>
      <c r="CH380" s="33"/>
      <c r="CI380" s="33"/>
      <c r="CJ380" s="33"/>
      <c r="CK380" s="33"/>
      <c r="CL380" s="33"/>
      <c r="CM380" s="33"/>
      <c r="CN380" s="33"/>
      <c r="CO380" s="33"/>
      <c r="CP380" s="33"/>
      <c r="CQ380" s="33"/>
      <c r="CR380" s="33"/>
      <c r="CS380" s="33"/>
      <c r="CT380" s="33"/>
      <c r="CU380" s="33"/>
      <c r="CV380" s="33"/>
      <c r="CW380" s="33"/>
      <c r="CX380" s="33"/>
      <c r="CY380" s="33"/>
      <c r="CZ380" s="33"/>
      <c r="DA380" s="33"/>
      <c r="DB380" s="33"/>
      <c r="DC380" s="33"/>
      <c r="DD380" s="33"/>
      <c r="DE380" s="33"/>
      <c r="DF380" s="33"/>
      <c r="DG380" s="33"/>
      <c r="DH380" s="33"/>
      <c r="DI380" s="33"/>
      <c r="DJ380" s="33"/>
      <c r="DK380" s="33"/>
      <c r="DL380" s="33"/>
      <c r="DM380" s="33"/>
      <c r="DN380" s="33"/>
    </row>
    <row r="381" spans="1:118" x14ac:dyDescent="0.3">
      <c r="A381" s="69"/>
      <c r="B381" s="165"/>
      <c r="C381" s="166"/>
      <c r="D381" s="167"/>
      <c r="E381" s="50"/>
      <c r="F381" s="71"/>
      <c r="G381" s="69"/>
      <c r="H381" s="69"/>
      <c r="I381" s="69"/>
      <c r="J381" s="69"/>
      <c r="K381" s="168"/>
      <c r="L381" s="168"/>
      <c r="M381" s="75"/>
      <c r="N381" s="383"/>
      <c r="O381" s="69"/>
      <c r="P381" s="69"/>
      <c r="Q381" s="181"/>
      <c r="R381" s="70"/>
      <c r="S381" s="181"/>
      <c r="T381" s="168"/>
      <c r="U381" s="181"/>
      <c r="V381" s="181"/>
      <c r="W381" s="275"/>
      <c r="X381" s="181"/>
      <c r="Y381" s="181"/>
      <c r="Z381" s="181"/>
      <c r="AA381" s="275"/>
      <c r="AB381" s="181"/>
      <c r="AC381" s="181"/>
      <c r="AD381" s="72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  <c r="BO381" s="33"/>
      <c r="BP381" s="33"/>
      <c r="BQ381" s="33"/>
      <c r="BR381" s="33"/>
      <c r="BS381" s="33"/>
      <c r="BT381" s="33"/>
      <c r="BU381" s="33"/>
      <c r="BV381" s="33"/>
      <c r="BW381" s="33"/>
      <c r="BX381" s="33"/>
      <c r="BY381" s="33"/>
      <c r="BZ381" s="33"/>
      <c r="CA381" s="33"/>
      <c r="CB381" s="33"/>
      <c r="CC381" s="33"/>
      <c r="CD381" s="33"/>
      <c r="CE381" s="33"/>
      <c r="CF381" s="33"/>
      <c r="CG381" s="33"/>
      <c r="CH381" s="33"/>
      <c r="CI381" s="33"/>
      <c r="CJ381" s="33"/>
      <c r="CK381" s="33"/>
      <c r="CL381" s="33"/>
      <c r="CM381" s="33"/>
      <c r="CN381" s="33"/>
      <c r="CO381" s="33"/>
      <c r="CP381" s="33"/>
      <c r="CQ381" s="33"/>
      <c r="CR381" s="33"/>
      <c r="CS381" s="33"/>
      <c r="CT381" s="33"/>
      <c r="CU381" s="33"/>
      <c r="CV381" s="33"/>
      <c r="CW381" s="33"/>
      <c r="CX381" s="33"/>
      <c r="CY381" s="33"/>
      <c r="CZ381" s="33"/>
      <c r="DA381" s="33"/>
      <c r="DB381" s="33"/>
      <c r="DC381" s="33"/>
      <c r="DD381" s="33"/>
      <c r="DE381" s="33"/>
      <c r="DF381" s="33"/>
      <c r="DG381" s="33"/>
      <c r="DH381" s="33"/>
      <c r="DI381" s="33"/>
      <c r="DJ381" s="33"/>
      <c r="DK381" s="33"/>
      <c r="DL381" s="33"/>
      <c r="DM381" s="33"/>
      <c r="DN381" s="33"/>
    </row>
    <row r="382" spans="1:118" x14ac:dyDescent="0.3">
      <c r="A382" s="69"/>
      <c r="B382" s="70"/>
      <c r="C382" s="166"/>
      <c r="D382" s="167"/>
      <c r="E382" s="50"/>
      <c r="F382" s="71"/>
      <c r="G382" s="69"/>
      <c r="H382" s="69"/>
      <c r="I382" s="69"/>
      <c r="J382" s="69"/>
      <c r="K382" s="168"/>
      <c r="L382" s="168"/>
      <c r="M382" s="75"/>
      <c r="N382" s="383"/>
      <c r="O382" s="171"/>
      <c r="P382" s="171"/>
      <c r="Q382" s="171"/>
      <c r="R382" s="172"/>
      <c r="S382" s="181"/>
      <c r="T382" s="168"/>
      <c r="U382" s="181"/>
      <c r="V382" s="181"/>
      <c r="W382" s="275"/>
      <c r="X382" s="181"/>
      <c r="Y382" s="181"/>
      <c r="Z382" s="181"/>
      <c r="AA382" s="275"/>
      <c r="AB382" s="181"/>
      <c r="AC382" s="181"/>
      <c r="AD382" s="72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  <c r="BO382" s="33"/>
      <c r="BP382" s="33"/>
      <c r="BQ382" s="33"/>
      <c r="BR382" s="33"/>
      <c r="BS382" s="33"/>
      <c r="BT382" s="33"/>
      <c r="BU382" s="33"/>
      <c r="BV382" s="33"/>
      <c r="BW382" s="33"/>
      <c r="BX382" s="33"/>
      <c r="BY382" s="33"/>
      <c r="BZ382" s="33"/>
      <c r="CA382" s="33"/>
      <c r="CB382" s="33"/>
      <c r="CC382" s="33"/>
      <c r="CD382" s="33"/>
      <c r="CE382" s="33"/>
      <c r="CF382" s="33"/>
      <c r="CG382" s="33"/>
      <c r="CH382" s="33"/>
      <c r="CI382" s="33"/>
      <c r="CJ382" s="33"/>
      <c r="CK382" s="33"/>
      <c r="CL382" s="33"/>
      <c r="CM382" s="33"/>
      <c r="CN382" s="33"/>
      <c r="CO382" s="33"/>
      <c r="CP382" s="33"/>
      <c r="CQ382" s="33"/>
      <c r="CR382" s="33"/>
      <c r="CS382" s="33"/>
      <c r="CT382" s="33"/>
      <c r="CU382" s="33"/>
      <c r="CV382" s="33"/>
      <c r="CW382" s="33"/>
      <c r="CX382" s="33"/>
      <c r="CY382" s="33"/>
      <c r="CZ382" s="33"/>
      <c r="DA382" s="33"/>
      <c r="DB382" s="33"/>
      <c r="DC382" s="33"/>
      <c r="DD382" s="33"/>
      <c r="DE382" s="33"/>
      <c r="DF382" s="33"/>
      <c r="DG382" s="33"/>
      <c r="DH382" s="33"/>
      <c r="DI382" s="33"/>
      <c r="DJ382" s="33"/>
      <c r="DK382" s="33"/>
      <c r="DL382" s="33"/>
      <c r="DM382" s="33"/>
      <c r="DN382" s="33"/>
    </row>
    <row r="383" spans="1:118" x14ac:dyDescent="0.3">
      <c r="A383" s="69"/>
      <c r="B383" s="70"/>
      <c r="C383" s="166"/>
      <c r="D383" s="167"/>
      <c r="E383" s="50"/>
      <c r="F383" s="71"/>
      <c r="G383" s="69"/>
      <c r="H383" s="69"/>
      <c r="I383" s="69"/>
      <c r="J383" s="69"/>
      <c r="K383" s="168"/>
      <c r="L383" s="168"/>
      <c r="M383" s="75"/>
      <c r="N383" s="386"/>
      <c r="O383" s="171"/>
      <c r="P383" s="171"/>
      <c r="Q383" s="171"/>
      <c r="R383" s="70"/>
      <c r="S383" s="181"/>
      <c r="T383" s="168"/>
      <c r="U383" s="181"/>
      <c r="V383" s="181"/>
      <c r="W383" s="275"/>
      <c r="X383" s="181"/>
      <c r="Y383" s="181"/>
      <c r="Z383" s="181"/>
      <c r="AA383" s="275"/>
      <c r="AB383" s="181"/>
      <c r="AC383" s="181"/>
      <c r="AD383" s="72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  <c r="BO383" s="33"/>
      <c r="BP383" s="33"/>
      <c r="BQ383" s="33"/>
      <c r="BR383" s="33"/>
      <c r="BS383" s="33"/>
      <c r="BT383" s="33"/>
      <c r="BU383" s="33"/>
      <c r="BV383" s="33"/>
      <c r="BW383" s="33"/>
      <c r="BX383" s="33"/>
      <c r="BY383" s="33"/>
      <c r="BZ383" s="33"/>
      <c r="CA383" s="33"/>
      <c r="CB383" s="33"/>
      <c r="CC383" s="33"/>
      <c r="CD383" s="33"/>
      <c r="CE383" s="33"/>
      <c r="CF383" s="33"/>
      <c r="CG383" s="33"/>
      <c r="CH383" s="33"/>
      <c r="CI383" s="33"/>
      <c r="CJ383" s="33"/>
      <c r="CK383" s="33"/>
      <c r="CL383" s="33"/>
      <c r="CM383" s="33"/>
      <c r="CN383" s="33"/>
      <c r="CO383" s="33"/>
      <c r="CP383" s="33"/>
      <c r="CQ383" s="33"/>
      <c r="CR383" s="33"/>
      <c r="CS383" s="33"/>
      <c r="CT383" s="33"/>
      <c r="CU383" s="33"/>
      <c r="CV383" s="33"/>
      <c r="CW383" s="33"/>
      <c r="CX383" s="33"/>
      <c r="CY383" s="33"/>
      <c r="CZ383" s="33"/>
      <c r="DA383" s="33"/>
      <c r="DB383" s="33"/>
      <c r="DC383" s="33"/>
      <c r="DD383" s="33"/>
      <c r="DE383" s="33"/>
      <c r="DF383" s="33"/>
      <c r="DG383" s="33"/>
      <c r="DH383" s="33"/>
      <c r="DI383" s="33"/>
      <c r="DJ383" s="33"/>
      <c r="DK383" s="33"/>
      <c r="DL383" s="33"/>
      <c r="DM383" s="33"/>
      <c r="DN383" s="33"/>
    </row>
    <row r="384" spans="1:118" x14ac:dyDescent="0.3">
      <c r="A384" s="69"/>
      <c r="B384" s="70"/>
      <c r="C384" s="166"/>
      <c r="D384" s="167"/>
      <c r="E384" s="50"/>
      <c r="F384" s="71"/>
      <c r="G384" s="69"/>
      <c r="H384" s="69"/>
      <c r="I384" s="69"/>
      <c r="J384" s="69"/>
      <c r="K384" s="168"/>
      <c r="L384" s="168"/>
      <c r="M384" s="75"/>
      <c r="N384" s="383"/>
      <c r="O384" s="69"/>
      <c r="P384" s="69"/>
      <c r="Q384" s="181"/>
      <c r="R384" s="70"/>
      <c r="S384" s="181"/>
      <c r="T384" s="168"/>
      <c r="U384" s="181"/>
      <c r="V384" s="181"/>
      <c r="W384" s="275"/>
      <c r="X384" s="181"/>
      <c r="Y384" s="181"/>
      <c r="Z384" s="181"/>
      <c r="AA384" s="275"/>
      <c r="AB384" s="181"/>
      <c r="AC384" s="181"/>
      <c r="AD384" s="72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  <c r="BO384" s="33"/>
      <c r="BP384" s="33"/>
      <c r="BQ384" s="33"/>
      <c r="BR384" s="33"/>
      <c r="BS384" s="33"/>
      <c r="BT384" s="33"/>
      <c r="BU384" s="33"/>
      <c r="BV384" s="33"/>
      <c r="BW384" s="33"/>
      <c r="BX384" s="33"/>
      <c r="BY384" s="33"/>
      <c r="BZ384" s="33"/>
      <c r="CA384" s="33"/>
      <c r="CB384" s="33"/>
      <c r="CC384" s="33"/>
      <c r="CD384" s="33"/>
      <c r="CE384" s="33"/>
      <c r="CF384" s="33"/>
      <c r="CG384" s="33"/>
      <c r="CH384" s="33"/>
      <c r="CI384" s="33"/>
      <c r="CJ384" s="33"/>
      <c r="CK384" s="33"/>
      <c r="CL384" s="33"/>
      <c r="CM384" s="33"/>
      <c r="CN384" s="33"/>
      <c r="CO384" s="33"/>
      <c r="CP384" s="33"/>
      <c r="CQ384" s="33"/>
      <c r="CR384" s="33"/>
      <c r="CS384" s="33"/>
      <c r="CT384" s="33"/>
      <c r="CU384" s="33"/>
      <c r="CV384" s="33"/>
      <c r="CW384" s="33"/>
      <c r="CX384" s="33"/>
      <c r="CY384" s="33"/>
      <c r="CZ384" s="33"/>
      <c r="DA384" s="33"/>
      <c r="DB384" s="33"/>
      <c r="DC384" s="33"/>
      <c r="DD384" s="33"/>
      <c r="DE384" s="33"/>
      <c r="DF384" s="33"/>
      <c r="DG384" s="33"/>
      <c r="DH384" s="33"/>
      <c r="DI384" s="33"/>
      <c r="DJ384" s="33"/>
      <c r="DK384" s="33"/>
      <c r="DL384" s="33"/>
      <c r="DM384" s="33"/>
      <c r="DN384" s="33"/>
    </row>
    <row r="385" spans="1:118" x14ac:dyDescent="0.3">
      <c r="A385" s="69"/>
      <c r="B385" s="70"/>
      <c r="C385" s="166"/>
      <c r="D385" s="167"/>
      <c r="E385" s="50"/>
      <c r="F385" s="71"/>
      <c r="G385" s="69"/>
      <c r="H385" s="69"/>
      <c r="I385" s="69"/>
      <c r="J385" s="69"/>
      <c r="K385" s="168"/>
      <c r="L385" s="168"/>
      <c r="M385" s="75"/>
      <c r="N385" s="383"/>
      <c r="O385" s="69"/>
      <c r="P385" s="69"/>
      <c r="Q385" s="181"/>
      <c r="R385" s="70"/>
      <c r="S385" s="181"/>
      <c r="T385" s="168"/>
      <c r="U385" s="181"/>
      <c r="V385" s="181"/>
      <c r="W385" s="275"/>
      <c r="X385" s="181"/>
      <c r="Y385" s="181"/>
      <c r="Z385" s="181"/>
      <c r="AA385" s="275"/>
      <c r="AB385" s="181"/>
      <c r="AC385" s="181"/>
      <c r="AD385" s="72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  <c r="BO385" s="33"/>
      <c r="BP385" s="33"/>
      <c r="BQ385" s="33"/>
      <c r="BR385" s="33"/>
      <c r="BS385" s="33"/>
      <c r="BT385" s="33"/>
      <c r="BU385" s="33"/>
      <c r="BV385" s="33"/>
      <c r="BW385" s="33"/>
      <c r="BX385" s="33"/>
      <c r="BY385" s="33"/>
      <c r="BZ385" s="33"/>
      <c r="CA385" s="33"/>
      <c r="CB385" s="33"/>
      <c r="CC385" s="33"/>
      <c r="CD385" s="33"/>
      <c r="CE385" s="33"/>
      <c r="CF385" s="33"/>
      <c r="CG385" s="33"/>
      <c r="CH385" s="33"/>
      <c r="CI385" s="33"/>
      <c r="CJ385" s="33"/>
      <c r="CK385" s="33"/>
      <c r="CL385" s="33"/>
      <c r="CM385" s="33"/>
      <c r="CN385" s="33"/>
      <c r="CO385" s="33"/>
      <c r="CP385" s="33"/>
      <c r="CQ385" s="33"/>
      <c r="CR385" s="33"/>
      <c r="CS385" s="33"/>
      <c r="CT385" s="33"/>
      <c r="CU385" s="33"/>
      <c r="CV385" s="33"/>
      <c r="CW385" s="33"/>
      <c r="CX385" s="33"/>
      <c r="CY385" s="33"/>
      <c r="CZ385" s="33"/>
      <c r="DA385" s="33"/>
      <c r="DB385" s="33"/>
      <c r="DC385" s="33"/>
      <c r="DD385" s="33"/>
      <c r="DE385" s="33"/>
      <c r="DF385" s="33"/>
      <c r="DG385" s="33"/>
      <c r="DH385" s="33"/>
      <c r="DI385" s="33"/>
      <c r="DJ385" s="33"/>
      <c r="DK385" s="33"/>
      <c r="DL385" s="33"/>
      <c r="DM385" s="33"/>
      <c r="DN385" s="33"/>
    </row>
    <row r="386" spans="1:118" x14ac:dyDescent="0.3">
      <c r="A386" s="69"/>
      <c r="B386" s="70"/>
      <c r="C386" s="166"/>
      <c r="D386" s="167"/>
      <c r="E386" s="50"/>
      <c r="F386" s="71"/>
      <c r="G386" s="69"/>
      <c r="H386" s="69"/>
      <c r="I386" s="69"/>
      <c r="J386" s="69"/>
      <c r="K386" s="168"/>
      <c r="L386" s="168"/>
      <c r="M386" s="75"/>
      <c r="N386" s="239"/>
      <c r="O386" s="69"/>
      <c r="P386" s="69"/>
      <c r="Q386" s="181"/>
      <c r="R386" s="70"/>
      <c r="S386" s="181"/>
      <c r="T386" s="168"/>
      <c r="U386" s="181"/>
      <c r="V386" s="181"/>
      <c r="W386" s="275"/>
      <c r="X386" s="181"/>
      <c r="Y386" s="181"/>
      <c r="Z386" s="181"/>
      <c r="AA386" s="275"/>
      <c r="AB386" s="181"/>
      <c r="AC386" s="181"/>
      <c r="AD386" s="72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  <c r="BO386" s="33"/>
      <c r="BP386" s="33"/>
      <c r="BQ386" s="33"/>
      <c r="BR386" s="33"/>
      <c r="BS386" s="33"/>
      <c r="BT386" s="33"/>
      <c r="BU386" s="33"/>
      <c r="BV386" s="33"/>
      <c r="BW386" s="33"/>
      <c r="BX386" s="33"/>
      <c r="BY386" s="33"/>
      <c r="BZ386" s="33"/>
      <c r="CA386" s="33"/>
      <c r="CB386" s="33"/>
      <c r="CC386" s="33"/>
      <c r="CD386" s="33"/>
      <c r="CE386" s="33"/>
      <c r="CF386" s="33"/>
      <c r="CG386" s="33"/>
      <c r="CH386" s="33"/>
      <c r="CI386" s="33"/>
      <c r="CJ386" s="33"/>
      <c r="CK386" s="33"/>
      <c r="CL386" s="33"/>
      <c r="CM386" s="33"/>
      <c r="CN386" s="33"/>
      <c r="CO386" s="33"/>
      <c r="CP386" s="33"/>
      <c r="CQ386" s="33"/>
      <c r="CR386" s="33"/>
      <c r="CS386" s="33"/>
      <c r="CT386" s="33"/>
      <c r="CU386" s="33"/>
      <c r="CV386" s="33"/>
      <c r="CW386" s="33"/>
      <c r="CX386" s="33"/>
      <c r="CY386" s="33"/>
      <c r="CZ386" s="33"/>
      <c r="DA386" s="33"/>
      <c r="DB386" s="33"/>
      <c r="DC386" s="33"/>
      <c r="DD386" s="33"/>
      <c r="DE386" s="33"/>
      <c r="DF386" s="33"/>
      <c r="DG386" s="33"/>
      <c r="DH386" s="33"/>
      <c r="DI386" s="33"/>
      <c r="DJ386" s="33"/>
      <c r="DK386" s="33"/>
      <c r="DL386" s="33"/>
      <c r="DM386" s="33"/>
      <c r="DN386" s="33"/>
    </row>
    <row r="387" spans="1:118" x14ac:dyDescent="0.3">
      <c r="A387" s="69"/>
      <c r="B387" s="70"/>
      <c r="C387" s="170"/>
      <c r="D387" s="167"/>
      <c r="E387" s="50"/>
      <c r="F387" s="71"/>
      <c r="G387" s="69"/>
      <c r="H387" s="69"/>
      <c r="I387" s="69"/>
      <c r="J387" s="69"/>
      <c r="K387" s="168"/>
      <c r="L387" s="168"/>
      <c r="M387" s="75"/>
      <c r="N387" s="239"/>
      <c r="O387" s="171"/>
      <c r="P387" s="171"/>
      <c r="Q387" s="181"/>
      <c r="R387" s="70"/>
      <c r="S387" s="181"/>
      <c r="T387" s="168"/>
      <c r="U387" s="181"/>
      <c r="V387" s="181"/>
      <c r="W387" s="275"/>
      <c r="X387" s="181"/>
      <c r="Y387" s="181"/>
      <c r="Z387" s="181"/>
      <c r="AA387" s="275"/>
      <c r="AB387" s="181"/>
      <c r="AC387" s="181"/>
      <c r="AD387" s="72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  <c r="BO387" s="33"/>
      <c r="BP387" s="33"/>
      <c r="BQ387" s="33"/>
      <c r="BR387" s="33"/>
      <c r="BS387" s="33"/>
      <c r="BT387" s="33"/>
      <c r="BU387" s="33"/>
      <c r="BV387" s="33"/>
      <c r="BW387" s="33"/>
      <c r="BX387" s="33"/>
      <c r="BY387" s="33"/>
      <c r="BZ387" s="33"/>
      <c r="CA387" s="33"/>
      <c r="CB387" s="33"/>
      <c r="CC387" s="33"/>
      <c r="CD387" s="33"/>
      <c r="CE387" s="33"/>
      <c r="CF387" s="33"/>
      <c r="CG387" s="33"/>
      <c r="CH387" s="33"/>
      <c r="CI387" s="33"/>
      <c r="CJ387" s="33"/>
      <c r="CK387" s="33"/>
      <c r="CL387" s="33"/>
      <c r="CM387" s="33"/>
      <c r="CN387" s="33"/>
      <c r="CO387" s="33"/>
      <c r="CP387" s="33"/>
      <c r="CQ387" s="33"/>
      <c r="CR387" s="33"/>
      <c r="CS387" s="33"/>
      <c r="CT387" s="33"/>
      <c r="CU387" s="33"/>
      <c r="CV387" s="33"/>
      <c r="CW387" s="33"/>
      <c r="CX387" s="33"/>
      <c r="CY387" s="33"/>
      <c r="CZ387" s="33"/>
      <c r="DA387" s="33"/>
      <c r="DB387" s="33"/>
      <c r="DC387" s="33"/>
      <c r="DD387" s="33"/>
      <c r="DE387" s="33"/>
      <c r="DF387" s="33"/>
      <c r="DG387" s="33"/>
      <c r="DH387" s="33"/>
      <c r="DI387" s="33"/>
      <c r="DJ387" s="33"/>
      <c r="DK387" s="33"/>
      <c r="DL387" s="33"/>
      <c r="DM387" s="33"/>
      <c r="DN387" s="33"/>
    </row>
    <row r="388" spans="1:118" x14ac:dyDescent="0.3">
      <c r="A388" s="69"/>
      <c r="B388" s="70"/>
      <c r="C388" s="170"/>
      <c r="D388" s="167"/>
      <c r="E388" s="50"/>
      <c r="F388" s="71"/>
      <c r="G388" s="69"/>
      <c r="H388" s="69"/>
      <c r="I388" s="69"/>
      <c r="J388" s="69"/>
      <c r="K388" s="168"/>
      <c r="L388" s="168"/>
      <c r="M388" s="75"/>
      <c r="N388" s="239"/>
      <c r="O388" s="69"/>
      <c r="P388" s="69"/>
      <c r="Q388" s="181"/>
      <c r="R388" s="169"/>
      <c r="S388" s="181"/>
      <c r="T388" s="168"/>
      <c r="U388" s="181"/>
      <c r="V388" s="181"/>
      <c r="W388" s="275"/>
      <c r="X388" s="181"/>
      <c r="Y388" s="181"/>
      <c r="Z388" s="181"/>
      <c r="AA388" s="275"/>
      <c r="AB388" s="181"/>
      <c r="AC388" s="181"/>
      <c r="AD388" s="72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  <c r="BO388" s="33"/>
      <c r="BP388" s="33"/>
      <c r="BQ388" s="33"/>
      <c r="BR388" s="33"/>
      <c r="BS388" s="33"/>
      <c r="BT388" s="33"/>
      <c r="BU388" s="33"/>
      <c r="BV388" s="33"/>
      <c r="BW388" s="33"/>
      <c r="BX388" s="33"/>
      <c r="BY388" s="33"/>
      <c r="BZ388" s="33"/>
      <c r="CA388" s="33"/>
      <c r="CB388" s="33"/>
      <c r="CC388" s="33"/>
      <c r="CD388" s="33"/>
      <c r="CE388" s="33"/>
      <c r="CF388" s="33"/>
      <c r="CG388" s="33"/>
      <c r="CH388" s="33"/>
      <c r="CI388" s="33"/>
      <c r="CJ388" s="33"/>
      <c r="CK388" s="33"/>
      <c r="CL388" s="33"/>
      <c r="CM388" s="33"/>
      <c r="CN388" s="33"/>
      <c r="CO388" s="33"/>
      <c r="CP388" s="33"/>
      <c r="CQ388" s="33"/>
      <c r="CR388" s="33"/>
      <c r="CS388" s="33"/>
      <c r="CT388" s="33"/>
      <c r="CU388" s="33"/>
      <c r="CV388" s="33"/>
      <c r="CW388" s="33"/>
      <c r="CX388" s="33"/>
      <c r="CY388" s="33"/>
      <c r="CZ388" s="33"/>
      <c r="DA388" s="33"/>
      <c r="DB388" s="33"/>
      <c r="DC388" s="33"/>
      <c r="DD388" s="33"/>
      <c r="DE388" s="33"/>
      <c r="DF388" s="33"/>
      <c r="DG388" s="33"/>
      <c r="DH388" s="33"/>
      <c r="DI388" s="33"/>
      <c r="DJ388" s="33"/>
      <c r="DK388" s="33"/>
      <c r="DL388" s="33"/>
      <c r="DM388" s="33"/>
      <c r="DN388" s="33"/>
    </row>
    <row r="389" spans="1:118" x14ac:dyDescent="0.3">
      <c r="A389" s="167"/>
      <c r="B389" s="165"/>
      <c r="C389" s="166"/>
      <c r="D389" s="167"/>
      <c r="E389" s="50"/>
      <c r="F389" s="180"/>
      <c r="G389" s="69"/>
      <c r="H389" s="167"/>
      <c r="I389" s="167"/>
      <c r="J389" s="168"/>
      <c r="K389" s="168"/>
      <c r="L389" s="168"/>
      <c r="M389" s="75"/>
      <c r="N389" s="383"/>
      <c r="O389" s="171"/>
      <c r="P389" s="171"/>
      <c r="Q389" s="171"/>
      <c r="R389" s="172"/>
      <c r="S389" s="181"/>
      <c r="T389" s="168"/>
      <c r="U389" s="181"/>
      <c r="V389" s="181"/>
      <c r="W389" s="275"/>
      <c r="X389" s="181"/>
      <c r="Y389" s="181"/>
      <c r="Z389" s="181"/>
      <c r="AA389" s="275"/>
      <c r="AB389" s="181"/>
      <c r="AC389" s="181"/>
      <c r="AD389" s="72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  <c r="BO389" s="33"/>
      <c r="BP389" s="33"/>
      <c r="BQ389" s="33"/>
      <c r="BR389" s="33"/>
      <c r="BS389" s="33"/>
      <c r="BT389" s="33"/>
      <c r="BU389" s="33"/>
      <c r="BV389" s="33"/>
      <c r="BW389" s="33"/>
      <c r="BX389" s="33"/>
      <c r="BY389" s="33"/>
      <c r="BZ389" s="33"/>
      <c r="CA389" s="33"/>
      <c r="CB389" s="33"/>
      <c r="CC389" s="33"/>
      <c r="CD389" s="33"/>
      <c r="CE389" s="33"/>
      <c r="CF389" s="33"/>
      <c r="CG389" s="33"/>
      <c r="CH389" s="33"/>
      <c r="CI389" s="33"/>
      <c r="CJ389" s="33"/>
      <c r="CK389" s="33"/>
      <c r="CL389" s="33"/>
      <c r="CM389" s="33"/>
      <c r="CN389" s="33"/>
      <c r="CO389" s="33"/>
      <c r="CP389" s="33"/>
      <c r="CQ389" s="33"/>
      <c r="CR389" s="33"/>
      <c r="CS389" s="33"/>
      <c r="CT389" s="33"/>
      <c r="CU389" s="33"/>
      <c r="CV389" s="33"/>
      <c r="CW389" s="33"/>
      <c r="CX389" s="33"/>
      <c r="CY389" s="33"/>
      <c r="CZ389" s="33"/>
      <c r="DA389" s="33"/>
      <c r="DB389" s="33"/>
      <c r="DC389" s="33"/>
      <c r="DD389" s="33"/>
      <c r="DE389" s="33"/>
      <c r="DF389" s="33"/>
      <c r="DG389" s="33"/>
      <c r="DH389" s="33"/>
      <c r="DI389" s="33"/>
      <c r="DJ389" s="33"/>
      <c r="DK389" s="33"/>
      <c r="DL389" s="33"/>
      <c r="DM389" s="33"/>
      <c r="DN389" s="33"/>
    </row>
    <row r="390" spans="1:118" x14ac:dyDescent="0.3">
      <c r="A390" s="69"/>
      <c r="B390" s="165"/>
      <c r="C390" s="166"/>
      <c r="D390" s="167"/>
      <c r="E390" s="50"/>
      <c r="F390" s="180"/>
      <c r="G390" s="69"/>
      <c r="H390" s="69"/>
      <c r="I390" s="69"/>
      <c r="J390" s="168"/>
      <c r="K390" s="168"/>
      <c r="L390" s="168"/>
      <c r="M390" s="75"/>
      <c r="N390" s="383"/>
      <c r="O390" s="69"/>
      <c r="P390" s="69"/>
      <c r="Q390" s="181"/>
      <c r="R390" s="70"/>
      <c r="S390" s="181"/>
      <c r="T390" s="168"/>
      <c r="U390" s="181"/>
      <c r="V390" s="181"/>
      <c r="W390" s="275"/>
      <c r="X390" s="181"/>
      <c r="Y390" s="181"/>
      <c r="Z390" s="181"/>
      <c r="AA390" s="275"/>
      <c r="AB390" s="181"/>
      <c r="AC390" s="181"/>
      <c r="AD390" s="72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  <c r="BO390" s="33"/>
      <c r="BP390" s="33"/>
      <c r="BQ390" s="33"/>
      <c r="BR390" s="33"/>
      <c r="BS390" s="33"/>
      <c r="BT390" s="33"/>
      <c r="BU390" s="33"/>
      <c r="BV390" s="33"/>
      <c r="BW390" s="33"/>
      <c r="BX390" s="33"/>
      <c r="BY390" s="33"/>
      <c r="BZ390" s="33"/>
      <c r="CA390" s="33"/>
      <c r="CB390" s="33"/>
      <c r="CC390" s="33"/>
      <c r="CD390" s="33"/>
      <c r="CE390" s="33"/>
      <c r="CF390" s="33"/>
      <c r="CG390" s="33"/>
      <c r="CH390" s="33"/>
      <c r="CI390" s="33"/>
      <c r="CJ390" s="33"/>
      <c r="CK390" s="33"/>
      <c r="CL390" s="33"/>
      <c r="CM390" s="33"/>
      <c r="CN390" s="33"/>
      <c r="CO390" s="33"/>
      <c r="CP390" s="33"/>
      <c r="CQ390" s="33"/>
      <c r="CR390" s="33"/>
      <c r="CS390" s="33"/>
      <c r="CT390" s="33"/>
      <c r="CU390" s="33"/>
      <c r="CV390" s="33"/>
      <c r="CW390" s="33"/>
      <c r="CX390" s="33"/>
      <c r="CY390" s="33"/>
      <c r="CZ390" s="33"/>
      <c r="DA390" s="33"/>
      <c r="DB390" s="33"/>
      <c r="DC390" s="33"/>
      <c r="DD390" s="33"/>
      <c r="DE390" s="33"/>
      <c r="DF390" s="33"/>
      <c r="DG390" s="33"/>
      <c r="DH390" s="33"/>
      <c r="DI390" s="33"/>
      <c r="DJ390" s="33"/>
      <c r="DK390" s="33"/>
      <c r="DL390" s="33"/>
      <c r="DM390" s="33"/>
      <c r="DN390" s="33"/>
    </row>
    <row r="391" spans="1:118" x14ac:dyDescent="0.3">
      <c r="A391" s="69"/>
      <c r="B391" s="165"/>
      <c r="C391" s="166"/>
      <c r="D391" s="167"/>
      <c r="E391" s="50"/>
      <c r="F391" s="180"/>
      <c r="G391" s="69"/>
      <c r="H391" s="69"/>
      <c r="I391" s="69"/>
      <c r="J391" s="69"/>
      <c r="K391" s="168"/>
      <c r="L391" s="168"/>
      <c r="M391" s="75"/>
      <c r="N391" s="383"/>
      <c r="O391" s="171"/>
      <c r="P391" s="171"/>
      <c r="Q391" s="171"/>
      <c r="R391" s="172"/>
      <c r="S391" s="181"/>
      <c r="T391" s="168"/>
      <c r="U391" s="181"/>
      <c r="V391" s="181"/>
      <c r="W391" s="275"/>
      <c r="X391" s="181"/>
      <c r="Y391" s="181"/>
      <c r="Z391" s="181"/>
      <c r="AA391" s="275"/>
      <c r="AB391" s="181"/>
      <c r="AC391" s="181"/>
      <c r="AD391" s="72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  <c r="BO391" s="33"/>
      <c r="BP391" s="33"/>
      <c r="BQ391" s="33"/>
      <c r="BR391" s="33"/>
      <c r="BS391" s="33"/>
      <c r="BT391" s="33"/>
      <c r="BU391" s="33"/>
      <c r="BV391" s="33"/>
      <c r="BW391" s="33"/>
      <c r="BX391" s="33"/>
      <c r="BY391" s="33"/>
      <c r="BZ391" s="33"/>
      <c r="CA391" s="33"/>
      <c r="CB391" s="33"/>
      <c r="CC391" s="33"/>
      <c r="CD391" s="33"/>
      <c r="CE391" s="33"/>
      <c r="CF391" s="33"/>
      <c r="CG391" s="33"/>
      <c r="CH391" s="33"/>
      <c r="CI391" s="33"/>
      <c r="CJ391" s="33"/>
      <c r="CK391" s="33"/>
      <c r="CL391" s="33"/>
      <c r="CM391" s="33"/>
      <c r="CN391" s="33"/>
      <c r="CO391" s="33"/>
      <c r="CP391" s="33"/>
      <c r="CQ391" s="33"/>
      <c r="CR391" s="33"/>
      <c r="CS391" s="33"/>
      <c r="CT391" s="33"/>
      <c r="CU391" s="33"/>
      <c r="CV391" s="33"/>
      <c r="CW391" s="33"/>
      <c r="CX391" s="33"/>
      <c r="CY391" s="33"/>
      <c r="CZ391" s="33"/>
      <c r="DA391" s="33"/>
      <c r="DB391" s="33"/>
      <c r="DC391" s="33"/>
      <c r="DD391" s="33"/>
      <c r="DE391" s="33"/>
      <c r="DF391" s="33"/>
      <c r="DG391" s="33"/>
      <c r="DH391" s="33"/>
      <c r="DI391" s="33"/>
      <c r="DJ391" s="33"/>
      <c r="DK391" s="33"/>
      <c r="DL391" s="33"/>
      <c r="DM391" s="33"/>
      <c r="DN391" s="33"/>
    </row>
    <row r="392" spans="1:118" x14ac:dyDescent="0.3">
      <c r="A392" s="69"/>
      <c r="B392" s="165"/>
      <c r="C392" s="166"/>
      <c r="D392" s="167"/>
      <c r="E392" s="50"/>
      <c r="F392" s="180"/>
      <c r="G392" s="69"/>
      <c r="H392" s="69"/>
      <c r="I392" s="69"/>
      <c r="J392" s="69"/>
      <c r="K392" s="168"/>
      <c r="L392" s="168"/>
      <c r="M392" s="75"/>
      <c r="N392" s="383"/>
      <c r="O392" s="171"/>
      <c r="P392" s="171"/>
      <c r="Q392" s="171"/>
      <c r="R392" s="172"/>
      <c r="S392" s="181"/>
      <c r="T392" s="168"/>
      <c r="U392" s="181"/>
      <c r="V392" s="181"/>
      <c r="W392" s="275"/>
      <c r="X392" s="181"/>
      <c r="Y392" s="181"/>
      <c r="Z392" s="181"/>
      <c r="AA392" s="275"/>
      <c r="AB392" s="181"/>
      <c r="AC392" s="181"/>
      <c r="AD392" s="72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  <c r="BO392" s="33"/>
      <c r="BP392" s="33"/>
      <c r="BQ392" s="33"/>
      <c r="BR392" s="33"/>
      <c r="BS392" s="33"/>
      <c r="BT392" s="33"/>
      <c r="BU392" s="33"/>
      <c r="BV392" s="33"/>
      <c r="BW392" s="33"/>
      <c r="BX392" s="33"/>
      <c r="BY392" s="33"/>
      <c r="BZ392" s="33"/>
      <c r="CA392" s="33"/>
      <c r="CB392" s="33"/>
      <c r="CC392" s="33"/>
      <c r="CD392" s="33"/>
      <c r="CE392" s="33"/>
      <c r="CF392" s="33"/>
      <c r="CG392" s="33"/>
      <c r="CH392" s="33"/>
      <c r="CI392" s="33"/>
      <c r="CJ392" s="33"/>
      <c r="CK392" s="33"/>
      <c r="CL392" s="33"/>
      <c r="CM392" s="33"/>
      <c r="CN392" s="33"/>
      <c r="CO392" s="33"/>
      <c r="CP392" s="33"/>
      <c r="CQ392" s="33"/>
      <c r="CR392" s="33"/>
      <c r="CS392" s="33"/>
      <c r="CT392" s="33"/>
      <c r="CU392" s="33"/>
      <c r="CV392" s="33"/>
      <c r="CW392" s="33"/>
      <c r="CX392" s="33"/>
      <c r="CY392" s="33"/>
      <c r="CZ392" s="33"/>
      <c r="DA392" s="33"/>
      <c r="DB392" s="33"/>
      <c r="DC392" s="33"/>
      <c r="DD392" s="33"/>
      <c r="DE392" s="33"/>
      <c r="DF392" s="33"/>
      <c r="DG392" s="33"/>
      <c r="DH392" s="33"/>
      <c r="DI392" s="33"/>
      <c r="DJ392" s="33"/>
      <c r="DK392" s="33"/>
      <c r="DL392" s="33"/>
      <c r="DM392" s="33"/>
      <c r="DN392" s="33"/>
    </row>
    <row r="393" spans="1:118" x14ac:dyDescent="0.3">
      <c r="A393" s="69"/>
      <c r="B393" s="165"/>
      <c r="C393" s="166"/>
      <c r="D393" s="167"/>
      <c r="E393" s="50"/>
      <c r="F393" s="180"/>
      <c r="G393" s="69"/>
      <c r="H393" s="69"/>
      <c r="I393" s="69"/>
      <c r="J393" s="233"/>
      <c r="K393" s="168"/>
      <c r="L393" s="168"/>
      <c r="M393" s="75"/>
      <c r="N393" s="239"/>
      <c r="O393" s="69"/>
      <c r="P393" s="69"/>
      <c r="Q393" s="181"/>
      <c r="R393" s="70"/>
      <c r="S393" s="181"/>
      <c r="T393" s="168"/>
      <c r="U393" s="181"/>
      <c r="V393" s="181"/>
      <c r="W393" s="275"/>
      <c r="X393" s="181"/>
      <c r="Y393" s="181"/>
      <c r="Z393" s="181"/>
      <c r="AA393" s="275"/>
      <c r="AB393" s="181"/>
      <c r="AC393" s="181"/>
      <c r="AD393" s="72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  <c r="BO393" s="33"/>
      <c r="BP393" s="33"/>
      <c r="BQ393" s="33"/>
      <c r="BR393" s="33"/>
      <c r="BS393" s="33"/>
      <c r="BT393" s="33"/>
      <c r="BU393" s="33"/>
      <c r="BV393" s="33"/>
      <c r="BW393" s="33"/>
      <c r="BX393" s="33"/>
      <c r="BY393" s="33"/>
      <c r="BZ393" s="33"/>
      <c r="CA393" s="33"/>
      <c r="CB393" s="33"/>
      <c r="CC393" s="33"/>
      <c r="CD393" s="33"/>
      <c r="CE393" s="33"/>
      <c r="CF393" s="33"/>
      <c r="CG393" s="33"/>
      <c r="CH393" s="33"/>
      <c r="CI393" s="33"/>
      <c r="CJ393" s="33"/>
      <c r="CK393" s="33"/>
      <c r="CL393" s="33"/>
      <c r="CM393" s="33"/>
      <c r="CN393" s="33"/>
      <c r="CO393" s="33"/>
      <c r="CP393" s="33"/>
      <c r="CQ393" s="33"/>
      <c r="CR393" s="33"/>
      <c r="CS393" s="33"/>
      <c r="CT393" s="33"/>
      <c r="CU393" s="33"/>
      <c r="CV393" s="33"/>
      <c r="CW393" s="33"/>
      <c r="CX393" s="33"/>
      <c r="CY393" s="33"/>
      <c r="CZ393" s="33"/>
      <c r="DA393" s="33"/>
      <c r="DB393" s="33"/>
      <c r="DC393" s="33"/>
      <c r="DD393" s="33"/>
      <c r="DE393" s="33"/>
      <c r="DF393" s="33"/>
      <c r="DG393" s="33"/>
      <c r="DH393" s="33"/>
      <c r="DI393" s="33"/>
      <c r="DJ393" s="33"/>
      <c r="DK393" s="33"/>
      <c r="DL393" s="33"/>
      <c r="DM393" s="33"/>
      <c r="DN393" s="33"/>
    </row>
    <row r="394" spans="1:118" x14ac:dyDescent="0.3">
      <c r="A394" s="69"/>
      <c r="B394" s="165"/>
      <c r="C394" s="166"/>
      <c r="D394" s="167"/>
      <c r="E394" s="50"/>
      <c r="F394" s="71"/>
      <c r="G394" s="69"/>
      <c r="H394" s="167"/>
      <c r="I394" s="167"/>
      <c r="J394" s="168"/>
      <c r="K394" s="168"/>
      <c r="L394" s="168"/>
      <c r="M394" s="75"/>
      <c r="N394" s="383"/>
      <c r="O394" s="69"/>
      <c r="P394" s="69"/>
      <c r="Q394" s="181"/>
      <c r="R394" s="70"/>
      <c r="S394" s="181"/>
      <c r="T394" s="168"/>
      <c r="U394" s="181"/>
      <c r="V394" s="181"/>
      <c r="W394" s="275"/>
      <c r="X394" s="181"/>
      <c r="Y394" s="181"/>
      <c r="Z394" s="181"/>
      <c r="AA394" s="275"/>
      <c r="AB394" s="181"/>
      <c r="AC394" s="181"/>
      <c r="AD394" s="72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  <c r="BO394" s="33"/>
      <c r="BP394" s="33"/>
      <c r="BQ394" s="33"/>
      <c r="BR394" s="33"/>
      <c r="BS394" s="33"/>
      <c r="BT394" s="33"/>
      <c r="BU394" s="33"/>
      <c r="BV394" s="33"/>
      <c r="BW394" s="33"/>
      <c r="BX394" s="33"/>
      <c r="BY394" s="33"/>
      <c r="BZ394" s="33"/>
      <c r="CA394" s="33"/>
      <c r="CB394" s="33"/>
      <c r="CC394" s="33"/>
      <c r="CD394" s="33"/>
      <c r="CE394" s="33"/>
      <c r="CF394" s="33"/>
      <c r="CG394" s="33"/>
      <c r="CH394" s="33"/>
      <c r="CI394" s="33"/>
      <c r="CJ394" s="33"/>
      <c r="CK394" s="33"/>
      <c r="CL394" s="33"/>
      <c r="CM394" s="33"/>
      <c r="CN394" s="33"/>
      <c r="CO394" s="33"/>
      <c r="CP394" s="33"/>
      <c r="CQ394" s="33"/>
      <c r="CR394" s="33"/>
      <c r="CS394" s="33"/>
      <c r="CT394" s="33"/>
      <c r="CU394" s="33"/>
      <c r="CV394" s="33"/>
      <c r="CW394" s="33"/>
      <c r="CX394" s="33"/>
      <c r="CY394" s="33"/>
      <c r="CZ394" s="33"/>
      <c r="DA394" s="33"/>
      <c r="DB394" s="33"/>
      <c r="DC394" s="33"/>
      <c r="DD394" s="33"/>
      <c r="DE394" s="33"/>
      <c r="DF394" s="33"/>
      <c r="DG394" s="33"/>
      <c r="DH394" s="33"/>
      <c r="DI394" s="33"/>
      <c r="DJ394" s="33"/>
      <c r="DK394" s="33"/>
      <c r="DL394" s="33"/>
      <c r="DM394" s="33"/>
      <c r="DN394" s="33"/>
    </row>
    <row r="395" spans="1:118" x14ac:dyDescent="0.3">
      <c r="A395" s="69"/>
      <c r="B395" s="165"/>
      <c r="C395" s="166"/>
      <c r="D395" s="167"/>
      <c r="E395" s="50"/>
      <c r="F395" s="71"/>
      <c r="G395" s="69"/>
      <c r="H395" s="167"/>
      <c r="I395" s="167"/>
      <c r="J395" s="69"/>
      <c r="K395" s="168"/>
      <c r="L395" s="168"/>
      <c r="M395" s="75"/>
      <c r="N395" s="383"/>
      <c r="O395" s="69"/>
      <c r="P395" s="69"/>
      <c r="Q395" s="181"/>
      <c r="R395" s="70"/>
      <c r="S395" s="181"/>
      <c r="T395" s="168"/>
      <c r="U395" s="181"/>
      <c r="V395" s="181"/>
      <c r="W395" s="275"/>
      <c r="X395" s="181"/>
      <c r="Y395" s="181"/>
      <c r="Z395" s="181"/>
      <c r="AA395" s="275"/>
      <c r="AB395" s="181"/>
      <c r="AC395" s="181"/>
      <c r="AD395" s="72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  <c r="BO395" s="33"/>
      <c r="BP395" s="33"/>
      <c r="BQ395" s="33"/>
      <c r="BR395" s="33"/>
      <c r="BS395" s="33"/>
      <c r="BT395" s="33"/>
      <c r="BU395" s="33"/>
      <c r="BV395" s="33"/>
      <c r="BW395" s="33"/>
      <c r="BX395" s="33"/>
      <c r="BY395" s="33"/>
      <c r="BZ395" s="33"/>
      <c r="CA395" s="33"/>
      <c r="CB395" s="33"/>
      <c r="CC395" s="33"/>
      <c r="CD395" s="33"/>
      <c r="CE395" s="33"/>
      <c r="CF395" s="33"/>
      <c r="CG395" s="33"/>
      <c r="CH395" s="33"/>
      <c r="CI395" s="33"/>
      <c r="CJ395" s="33"/>
      <c r="CK395" s="33"/>
      <c r="CL395" s="33"/>
      <c r="CM395" s="33"/>
      <c r="CN395" s="33"/>
      <c r="CO395" s="33"/>
      <c r="CP395" s="33"/>
      <c r="CQ395" s="33"/>
      <c r="CR395" s="33"/>
      <c r="CS395" s="33"/>
      <c r="CT395" s="33"/>
      <c r="CU395" s="33"/>
      <c r="CV395" s="33"/>
      <c r="CW395" s="33"/>
      <c r="CX395" s="33"/>
      <c r="CY395" s="33"/>
      <c r="CZ395" s="33"/>
      <c r="DA395" s="33"/>
      <c r="DB395" s="33"/>
      <c r="DC395" s="33"/>
      <c r="DD395" s="33"/>
      <c r="DE395" s="33"/>
      <c r="DF395" s="33"/>
      <c r="DG395" s="33"/>
      <c r="DH395" s="33"/>
      <c r="DI395" s="33"/>
      <c r="DJ395" s="33"/>
      <c r="DK395" s="33"/>
      <c r="DL395" s="33"/>
      <c r="DM395" s="33"/>
      <c r="DN395" s="33"/>
    </row>
    <row r="396" spans="1:118" x14ac:dyDescent="0.3">
      <c r="A396" s="69"/>
      <c r="B396" s="165"/>
      <c r="C396" s="166"/>
      <c r="D396" s="167"/>
      <c r="E396" s="50"/>
      <c r="F396" s="71"/>
      <c r="G396" s="69"/>
      <c r="H396" s="167"/>
      <c r="I396" s="167"/>
      <c r="J396" s="69"/>
      <c r="K396" s="168"/>
      <c r="L396" s="168"/>
      <c r="M396" s="75"/>
      <c r="N396" s="383"/>
      <c r="O396" s="69"/>
      <c r="P396" s="69"/>
      <c r="Q396" s="181"/>
      <c r="R396" s="70"/>
      <c r="S396" s="181"/>
      <c r="T396" s="168"/>
      <c r="U396" s="181"/>
      <c r="V396" s="181"/>
      <c r="W396" s="275"/>
      <c r="X396" s="181"/>
      <c r="Y396" s="181"/>
      <c r="Z396" s="181"/>
      <c r="AA396" s="275"/>
      <c r="AB396" s="181"/>
      <c r="AC396" s="181"/>
      <c r="AD396" s="72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  <c r="BO396" s="33"/>
      <c r="BP396" s="33"/>
      <c r="BQ396" s="33"/>
      <c r="BR396" s="33"/>
      <c r="BS396" s="33"/>
      <c r="BT396" s="33"/>
      <c r="BU396" s="33"/>
      <c r="BV396" s="33"/>
      <c r="BW396" s="33"/>
      <c r="BX396" s="33"/>
      <c r="BY396" s="33"/>
      <c r="BZ396" s="33"/>
      <c r="CA396" s="33"/>
      <c r="CB396" s="33"/>
      <c r="CC396" s="33"/>
      <c r="CD396" s="33"/>
      <c r="CE396" s="33"/>
      <c r="CF396" s="33"/>
      <c r="CG396" s="33"/>
      <c r="CH396" s="33"/>
      <c r="CI396" s="33"/>
      <c r="CJ396" s="33"/>
      <c r="CK396" s="33"/>
      <c r="CL396" s="33"/>
      <c r="CM396" s="33"/>
      <c r="CN396" s="33"/>
      <c r="CO396" s="33"/>
      <c r="CP396" s="33"/>
      <c r="CQ396" s="33"/>
      <c r="CR396" s="33"/>
      <c r="CS396" s="33"/>
      <c r="CT396" s="33"/>
      <c r="CU396" s="33"/>
      <c r="CV396" s="33"/>
      <c r="CW396" s="33"/>
      <c r="CX396" s="33"/>
      <c r="CY396" s="33"/>
      <c r="CZ396" s="33"/>
      <c r="DA396" s="33"/>
      <c r="DB396" s="33"/>
      <c r="DC396" s="33"/>
      <c r="DD396" s="33"/>
      <c r="DE396" s="33"/>
      <c r="DF396" s="33"/>
      <c r="DG396" s="33"/>
      <c r="DH396" s="33"/>
      <c r="DI396" s="33"/>
      <c r="DJ396" s="33"/>
      <c r="DK396" s="33"/>
      <c r="DL396" s="33"/>
      <c r="DM396" s="33"/>
      <c r="DN396" s="33"/>
    </row>
    <row r="397" spans="1:118" x14ac:dyDescent="0.3">
      <c r="A397" s="69"/>
      <c r="B397" s="165"/>
      <c r="C397" s="166"/>
      <c r="D397" s="167"/>
      <c r="E397" s="50"/>
      <c r="F397" s="71"/>
      <c r="G397" s="69"/>
      <c r="H397" s="167"/>
      <c r="I397" s="167"/>
      <c r="J397" s="69"/>
      <c r="K397" s="168"/>
      <c r="L397" s="168"/>
      <c r="M397" s="75"/>
      <c r="N397" s="383"/>
      <c r="O397" s="69"/>
      <c r="P397" s="69"/>
      <c r="Q397" s="181"/>
      <c r="R397" s="70"/>
      <c r="S397" s="181"/>
      <c r="T397" s="168"/>
      <c r="U397" s="181"/>
      <c r="V397" s="181"/>
      <c r="W397" s="275"/>
      <c r="X397" s="181"/>
      <c r="Y397" s="181"/>
      <c r="Z397" s="181"/>
      <c r="AA397" s="275"/>
      <c r="AB397" s="181"/>
      <c r="AC397" s="181"/>
      <c r="AD397" s="72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  <c r="BO397" s="33"/>
      <c r="BP397" s="33"/>
      <c r="BQ397" s="33"/>
      <c r="BR397" s="33"/>
      <c r="BS397" s="33"/>
      <c r="BT397" s="33"/>
      <c r="BU397" s="33"/>
      <c r="BV397" s="33"/>
      <c r="BW397" s="33"/>
      <c r="BX397" s="33"/>
      <c r="BY397" s="33"/>
      <c r="BZ397" s="33"/>
      <c r="CA397" s="33"/>
      <c r="CB397" s="33"/>
      <c r="CC397" s="33"/>
      <c r="CD397" s="33"/>
      <c r="CE397" s="33"/>
      <c r="CF397" s="33"/>
      <c r="CG397" s="33"/>
      <c r="CH397" s="33"/>
      <c r="CI397" s="33"/>
      <c r="CJ397" s="33"/>
      <c r="CK397" s="33"/>
      <c r="CL397" s="33"/>
      <c r="CM397" s="33"/>
      <c r="CN397" s="33"/>
      <c r="CO397" s="33"/>
      <c r="CP397" s="33"/>
      <c r="CQ397" s="33"/>
      <c r="CR397" s="33"/>
      <c r="CS397" s="33"/>
      <c r="CT397" s="33"/>
      <c r="CU397" s="33"/>
      <c r="CV397" s="33"/>
      <c r="CW397" s="33"/>
      <c r="CX397" s="33"/>
      <c r="CY397" s="33"/>
      <c r="CZ397" s="33"/>
      <c r="DA397" s="33"/>
      <c r="DB397" s="33"/>
      <c r="DC397" s="33"/>
      <c r="DD397" s="33"/>
      <c r="DE397" s="33"/>
      <c r="DF397" s="33"/>
      <c r="DG397" s="33"/>
      <c r="DH397" s="33"/>
      <c r="DI397" s="33"/>
      <c r="DJ397" s="33"/>
      <c r="DK397" s="33"/>
      <c r="DL397" s="33"/>
      <c r="DM397" s="33"/>
      <c r="DN397" s="33"/>
    </row>
    <row r="398" spans="1:118" x14ac:dyDescent="0.3">
      <c r="A398" s="69"/>
      <c r="B398" s="165"/>
      <c r="C398" s="166"/>
      <c r="D398" s="167"/>
      <c r="E398" s="50"/>
      <c r="F398" s="71"/>
      <c r="G398" s="69"/>
      <c r="H398" s="167"/>
      <c r="I398" s="167"/>
      <c r="J398" s="69"/>
      <c r="K398" s="168"/>
      <c r="L398" s="168"/>
      <c r="M398" s="75"/>
      <c r="N398" s="383"/>
      <c r="O398" s="171"/>
      <c r="P398" s="171"/>
      <c r="Q398" s="171"/>
      <c r="R398" s="70"/>
      <c r="S398" s="181"/>
      <c r="T398" s="168"/>
      <c r="U398" s="181"/>
      <c r="V398" s="181"/>
      <c r="W398" s="275"/>
      <c r="X398" s="181"/>
      <c r="Y398" s="181"/>
      <c r="Z398" s="181"/>
      <c r="AA398" s="275"/>
      <c r="AB398" s="181"/>
      <c r="AC398" s="181"/>
      <c r="AD398" s="72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  <c r="BO398" s="33"/>
      <c r="BP398" s="33"/>
      <c r="BQ398" s="33"/>
      <c r="BR398" s="33"/>
      <c r="BS398" s="33"/>
      <c r="BT398" s="33"/>
      <c r="BU398" s="33"/>
      <c r="BV398" s="33"/>
      <c r="BW398" s="33"/>
      <c r="BX398" s="33"/>
      <c r="BY398" s="33"/>
      <c r="BZ398" s="33"/>
      <c r="CA398" s="33"/>
      <c r="CB398" s="33"/>
      <c r="CC398" s="33"/>
      <c r="CD398" s="33"/>
      <c r="CE398" s="33"/>
      <c r="CF398" s="33"/>
      <c r="CG398" s="33"/>
      <c r="CH398" s="33"/>
      <c r="CI398" s="33"/>
      <c r="CJ398" s="33"/>
      <c r="CK398" s="33"/>
      <c r="CL398" s="33"/>
      <c r="CM398" s="33"/>
      <c r="CN398" s="33"/>
      <c r="CO398" s="33"/>
      <c r="CP398" s="33"/>
      <c r="CQ398" s="33"/>
      <c r="CR398" s="33"/>
      <c r="CS398" s="33"/>
      <c r="CT398" s="33"/>
      <c r="CU398" s="33"/>
      <c r="CV398" s="33"/>
      <c r="CW398" s="33"/>
      <c r="CX398" s="33"/>
      <c r="CY398" s="33"/>
      <c r="CZ398" s="33"/>
      <c r="DA398" s="33"/>
      <c r="DB398" s="33"/>
      <c r="DC398" s="33"/>
      <c r="DD398" s="33"/>
      <c r="DE398" s="33"/>
      <c r="DF398" s="33"/>
      <c r="DG398" s="33"/>
      <c r="DH398" s="33"/>
      <c r="DI398" s="33"/>
      <c r="DJ398" s="33"/>
      <c r="DK398" s="33"/>
      <c r="DL398" s="33"/>
      <c r="DM398" s="33"/>
      <c r="DN398" s="33"/>
    </row>
    <row r="399" spans="1:118" x14ac:dyDescent="0.3">
      <c r="A399" s="69"/>
      <c r="B399" s="165"/>
      <c r="C399" s="166"/>
      <c r="D399" s="167"/>
      <c r="E399" s="50"/>
      <c r="F399" s="71"/>
      <c r="G399" s="69"/>
      <c r="H399" s="167"/>
      <c r="I399" s="167"/>
      <c r="J399" s="69"/>
      <c r="K399" s="168"/>
      <c r="L399" s="168"/>
      <c r="M399" s="75"/>
      <c r="N399" s="383"/>
      <c r="O399" s="171"/>
      <c r="P399" s="171"/>
      <c r="Q399" s="171"/>
      <c r="R399" s="70"/>
      <c r="S399" s="181"/>
      <c r="T399" s="168"/>
      <c r="U399" s="181"/>
      <c r="V399" s="181"/>
      <c r="W399" s="275"/>
      <c r="X399" s="181"/>
      <c r="Y399" s="181"/>
      <c r="Z399" s="181"/>
      <c r="AA399" s="275"/>
      <c r="AB399" s="181"/>
      <c r="AC399" s="181"/>
      <c r="AD399" s="72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  <c r="BO399" s="33"/>
      <c r="BP399" s="33"/>
      <c r="BQ399" s="33"/>
      <c r="BR399" s="33"/>
      <c r="BS399" s="33"/>
      <c r="BT399" s="33"/>
      <c r="BU399" s="33"/>
      <c r="BV399" s="33"/>
      <c r="BW399" s="33"/>
      <c r="BX399" s="33"/>
      <c r="BY399" s="33"/>
      <c r="BZ399" s="33"/>
      <c r="CA399" s="33"/>
      <c r="CB399" s="33"/>
      <c r="CC399" s="33"/>
      <c r="CD399" s="33"/>
      <c r="CE399" s="33"/>
      <c r="CF399" s="33"/>
      <c r="CG399" s="33"/>
      <c r="CH399" s="33"/>
      <c r="CI399" s="33"/>
      <c r="CJ399" s="33"/>
      <c r="CK399" s="33"/>
      <c r="CL399" s="33"/>
      <c r="CM399" s="33"/>
      <c r="CN399" s="33"/>
      <c r="CO399" s="33"/>
      <c r="CP399" s="33"/>
      <c r="CQ399" s="33"/>
      <c r="CR399" s="33"/>
      <c r="CS399" s="33"/>
      <c r="CT399" s="33"/>
      <c r="CU399" s="33"/>
      <c r="CV399" s="33"/>
      <c r="CW399" s="33"/>
      <c r="CX399" s="33"/>
      <c r="CY399" s="33"/>
      <c r="CZ399" s="33"/>
      <c r="DA399" s="33"/>
      <c r="DB399" s="33"/>
      <c r="DC399" s="33"/>
      <c r="DD399" s="33"/>
      <c r="DE399" s="33"/>
      <c r="DF399" s="33"/>
      <c r="DG399" s="33"/>
      <c r="DH399" s="33"/>
      <c r="DI399" s="33"/>
      <c r="DJ399" s="33"/>
      <c r="DK399" s="33"/>
      <c r="DL399" s="33"/>
      <c r="DM399" s="33"/>
      <c r="DN399" s="33"/>
    </row>
    <row r="400" spans="1:118" s="130" customFormat="1" x14ac:dyDescent="0.3">
      <c r="A400" s="69"/>
      <c r="B400" s="165"/>
      <c r="C400" s="170"/>
      <c r="D400" s="167"/>
      <c r="E400" s="50"/>
      <c r="F400" s="71"/>
      <c r="G400" s="69"/>
      <c r="H400" s="69"/>
      <c r="I400" s="69"/>
      <c r="J400" s="168"/>
      <c r="K400" s="168"/>
      <c r="L400" s="168"/>
      <c r="M400" s="75"/>
      <c r="N400" s="383"/>
      <c r="O400" s="171"/>
      <c r="P400" s="171"/>
      <c r="Q400" s="171"/>
      <c r="R400" s="172"/>
      <c r="S400" s="181"/>
      <c r="T400" s="168"/>
      <c r="U400" s="181"/>
      <c r="V400" s="181"/>
      <c r="W400" s="275"/>
      <c r="X400" s="181"/>
      <c r="Y400" s="181"/>
      <c r="Z400" s="181"/>
      <c r="AA400" s="275"/>
      <c r="AB400" s="181"/>
      <c r="AC400" s="181"/>
      <c r="AD400" s="72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  <c r="BO400" s="33"/>
      <c r="BP400" s="33"/>
      <c r="BQ400" s="33"/>
      <c r="BR400" s="33"/>
      <c r="BS400" s="33"/>
      <c r="BT400" s="33"/>
      <c r="BU400" s="33"/>
      <c r="BV400" s="33"/>
      <c r="BW400" s="33"/>
      <c r="BX400" s="33"/>
      <c r="BY400" s="33"/>
      <c r="BZ400" s="33"/>
      <c r="CA400" s="33"/>
      <c r="CB400" s="33"/>
      <c r="CC400" s="33"/>
      <c r="CD400" s="33"/>
      <c r="CE400" s="33"/>
      <c r="CF400" s="33"/>
      <c r="CG400" s="33"/>
      <c r="CH400" s="33"/>
      <c r="CI400" s="33"/>
      <c r="CJ400" s="33"/>
      <c r="CK400" s="33"/>
      <c r="CL400" s="33"/>
      <c r="CM400" s="33"/>
      <c r="CN400" s="33"/>
      <c r="CO400" s="33"/>
      <c r="CP400" s="33"/>
      <c r="CQ400" s="33"/>
      <c r="CR400" s="33"/>
      <c r="CS400" s="33"/>
      <c r="CT400" s="33"/>
      <c r="CU400" s="33"/>
      <c r="CV400" s="33"/>
      <c r="CW400" s="33"/>
      <c r="CX400" s="33"/>
      <c r="CY400" s="33"/>
      <c r="CZ400" s="33"/>
      <c r="DA400" s="33"/>
      <c r="DB400" s="33"/>
      <c r="DC400" s="33"/>
      <c r="DD400" s="33"/>
      <c r="DE400" s="33"/>
      <c r="DF400" s="33"/>
      <c r="DG400" s="33"/>
      <c r="DH400" s="33"/>
      <c r="DI400" s="33"/>
      <c r="DJ400" s="33"/>
      <c r="DK400" s="33"/>
      <c r="DL400" s="33"/>
      <c r="DM400" s="33"/>
      <c r="DN400" s="33"/>
    </row>
    <row r="401" spans="1:118" x14ac:dyDescent="0.3">
      <c r="A401" s="69"/>
      <c r="B401" s="165"/>
      <c r="C401" s="166"/>
      <c r="D401" s="167"/>
      <c r="E401" s="50"/>
      <c r="F401" s="71"/>
      <c r="G401" s="69"/>
      <c r="H401" s="69"/>
      <c r="I401" s="69"/>
      <c r="J401" s="208"/>
      <c r="K401" s="168"/>
      <c r="L401" s="168"/>
      <c r="M401" s="75"/>
      <c r="N401" s="385"/>
      <c r="O401" s="69"/>
      <c r="P401" s="69"/>
      <c r="Q401" s="181"/>
      <c r="R401" s="70"/>
      <c r="S401" s="181"/>
      <c r="T401" s="168"/>
      <c r="U401" s="181"/>
      <c r="V401" s="181"/>
      <c r="W401" s="275"/>
      <c r="X401" s="181"/>
      <c r="Y401" s="181"/>
      <c r="Z401" s="181"/>
      <c r="AA401" s="275"/>
      <c r="AB401" s="181"/>
      <c r="AC401" s="181"/>
      <c r="AD401" s="72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  <c r="BO401" s="33"/>
      <c r="BP401" s="33"/>
      <c r="BQ401" s="33"/>
      <c r="BR401" s="33"/>
      <c r="BS401" s="33"/>
      <c r="BT401" s="33"/>
      <c r="BU401" s="33"/>
      <c r="BV401" s="33"/>
      <c r="BW401" s="33"/>
      <c r="BX401" s="33"/>
      <c r="BY401" s="33"/>
      <c r="BZ401" s="33"/>
      <c r="CA401" s="33"/>
      <c r="CB401" s="33"/>
      <c r="CC401" s="33"/>
      <c r="CD401" s="33"/>
      <c r="CE401" s="33"/>
      <c r="CF401" s="33"/>
      <c r="CG401" s="33"/>
      <c r="CH401" s="33"/>
      <c r="CI401" s="33"/>
      <c r="CJ401" s="33"/>
      <c r="CK401" s="33"/>
      <c r="CL401" s="33"/>
      <c r="CM401" s="33"/>
      <c r="CN401" s="33"/>
      <c r="CO401" s="33"/>
      <c r="CP401" s="33"/>
      <c r="CQ401" s="33"/>
      <c r="CR401" s="33"/>
      <c r="CS401" s="33"/>
      <c r="CT401" s="33"/>
      <c r="CU401" s="33"/>
      <c r="CV401" s="33"/>
      <c r="CW401" s="33"/>
      <c r="CX401" s="33"/>
      <c r="CY401" s="33"/>
      <c r="CZ401" s="33"/>
      <c r="DA401" s="33"/>
      <c r="DB401" s="33"/>
      <c r="DC401" s="33"/>
      <c r="DD401" s="33"/>
      <c r="DE401" s="33"/>
      <c r="DF401" s="33"/>
      <c r="DG401" s="33"/>
      <c r="DH401" s="33"/>
      <c r="DI401" s="33"/>
      <c r="DJ401" s="33"/>
      <c r="DK401" s="33"/>
      <c r="DL401" s="33"/>
      <c r="DM401" s="33"/>
      <c r="DN401" s="33"/>
    </row>
    <row r="402" spans="1:118" x14ac:dyDescent="0.3">
      <c r="A402" s="69"/>
      <c r="B402" s="165"/>
      <c r="C402" s="166"/>
      <c r="D402" s="167"/>
      <c r="E402" s="50"/>
      <c r="F402" s="71"/>
      <c r="G402" s="69"/>
      <c r="H402" s="69"/>
      <c r="I402" s="69"/>
      <c r="J402" s="69"/>
      <c r="K402" s="168"/>
      <c r="L402" s="168"/>
      <c r="M402" s="75"/>
      <c r="N402" s="383"/>
      <c r="O402" s="171"/>
      <c r="P402" s="171"/>
      <c r="Q402" s="171"/>
      <c r="R402" s="172"/>
      <c r="S402" s="181"/>
      <c r="T402" s="168"/>
      <c r="U402" s="181"/>
      <c r="V402" s="181"/>
      <c r="W402" s="275"/>
      <c r="X402" s="181"/>
      <c r="Y402" s="181"/>
      <c r="Z402" s="181"/>
      <c r="AA402" s="275"/>
      <c r="AB402" s="181"/>
      <c r="AC402" s="181"/>
      <c r="AD402" s="72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  <c r="BO402" s="33"/>
      <c r="BP402" s="33"/>
      <c r="BQ402" s="33"/>
      <c r="BR402" s="33"/>
      <c r="BS402" s="33"/>
      <c r="BT402" s="33"/>
      <c r="BU402" s="33"/>
      <c r="BV402" s="33"/>
      <c r="BW402" s="33"/>
      <c r="BX402" s="33"/>
      <c r="BY402" s="33"/>
      <c r="BZ402" s="33"/>
      <c r="CA402" s="33"/>
      <c r="CB402" s="33"/>
      <c r="CC402" s="33"/>
      <c r="CD402" s="33"/>
      <c r="CE402" s="33"/>
      <c r="CF402" s="33"/>
      <c r="CG402" s="33"/>
      <c r="CH402" s="33"/>
      <c r="CI402" s="33"/>
      <c r="CJ402" s="33"/>
      <c r="CK402" s="33"/>
      <c r="CL402" s="33"/>
      <c r="CM402" s="33"/>
      <c r="CN402" s="33"/>
      <c r="CO402" s="33"/>
      <c r="CP402" s="33"/>
      <c r="CQ402" s="33"/>
      <c r="CR402" s="33"/>
      <c r="CS402" s="33"/>
      <c r="CT402" s="33"/>
      <c r="CU402" s="33"/>
      <c r="CV402" s="33"/>
      <c r="CW402" s="33"/>
      <c r="CX402" s="33"/>
      <c r="CY402" s="33"/>
      <c r="CZ402" s="33"/>
      <c r="DA402" s="33"/>
      <c r="DB402" s="33"/>
      <c r="DC402" s="33"/>
      <c r="DD402" s="33"/>
      <c r="DE402" s="33"/>
      <c r="DF402" s="33"/>
      <c r="DG402" s="33"/>
      <c r="DH402" s="33"/>
      <c r="DI402" s="33"/>
      <c r="DJ402" s="33"/>
      <c r="DK402" s="33"/>
      <c r="DL402" s="33"/>
      <c r="DM402" s="33"/>
      <c r="DN402" s="33"/>
    </row>
    <row r="403" spans="1:118" x14ac:dyDescent="0.3">
      <c r="A403" s="69"/>
      <c r="B403" s="165"/>
      <c r="C403" s="240"/>
      <c r="D403" s="167"/>
      <c r="E403" s="241"/>
      <c r="F403" s="71"/>
      <c r="G403" s="69"/>
      <c r="H403" s="182"/>
      <c r="I403" s="182"/>
      <c r="J403" s="73"/>
      <c r="K403" s="73"/>
      <c r="L403" s="73"/>
      <c r="M403" s="75"/>
      <c r="N403" s="190"/>
      <c r="O403" s="167"/>
      <c r="P403" s="167"/>
      <c r="Q403" s="167"/>
      <c r="R403" s="165"/>
      <c r="S403" s="72"/>
      <c r="T403" s="73"/>
      <c r="U403" s="72"/>
      <c r="V403" s="72"/>
      <c r="W403" s="72"/>
      <c r="X403" s="72"/>
      <c r="Y403" s="72"/>
      <c r="Z403" s="72"/>
      <c r="AA403" s="72"/>
      <c r="AB403" s="72"/>
      <c r="AC403" s="72"/>
      <c r="AD403" s="72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  <c r="BO403" s="33"/>
      <c r="BP403" s="33"/>
      <c r="BQ403" s="33"/>
      <c r="BR403" s="33"/>
      <c r="BS403" s="33"/>
      <c r="BT403" s="33"/>
      <c r="BU403" s="33"/>
      <c r="BV403" s="33"/>
      <c r="BW403" s="33"/>
      <c r="BX403" s="33"/>
      <c r="BY403" s="33"/>
      <c r="BZ403" s="33"/>
      <c r="CA403" s="33"/>
      <c r="CB403" s="33"/>
      <c r="CC403" s="33"/>
      <c r="CD403" s="33"/>
      <c r="CE403" s="33"/>
      <c r="CF403" s="33"/>
      <c r="CG403" s="33"/>
      <c r="CH403" s="33"/>
      <c r="CI403" s="33"/>
      <c r="CJ403" s="33"/>
      <c r="CK403" s="33"/>
      <c r="CL403" s="33"/>
      <c r="CM403" s="33"/>
      <c r="CN403" s="33"/>
      <c r="CO403" s="33"/>
      <c r="CP403" s="33"/>
      <c r="CQ403" s="33"/>
      <c r="CR403" s="33"/>
      <c r="CS403" s="33"/>
      <c r="CT403" s="33"/>
      <c r="CU403" s="33"/>
      <c r="CV403" s="33"/>
      <c r="CW403" s="33"/>
      <c r="CX403" s="33"/>
      <c r="CY403" s="33"/>
      <c r="CZ403" s="33"/>
      <c r="DA403" s="33"/>
      <c r="DB403" s="33"/>
      <c r="DC403" s="33"/>
      <c r="DD403" s="33"/>
      <c r="DE403" s="33"/>
      <c r="DF403" s="33"/>
      <c r="DG403" s="33"/>
      <c r="DH403" s="33"/>
      <c r="DI403" s="33"/>
      <c r="DJ403" s="33"/>
      <c r="DK403" s="33"/>
      <c r="DL403" s="33"/>
      <c r="DM403" s="33"/>
      <c r="DN403" s="33"/>
    </row>
    <row r="404" spans="1:118" x14ac:dyDescent="0.3">
      <c r="A404" s="69"/>
      <c r="B404" s="165"/>
      <c r="C404" s="240"/>
      <c r="D404" s="167"/>
      <c r="E404" s="241"/>
      <c r="F404" s="71"/>
      <c r="G404" s="69"/>
      <c r="H404" s="182"/>
      <c r="I404" s="182"/>
      <c r="J404" s="72"/>
      <c r="K404" s="73"/>
      <c r="L404" s="73"/>
      <c r="M404" s="75"/>
      <c r="N404" s="385"/>
      <c r="Q404" s="154"/>
      <c r="R404" s="169"/>
      <c r="S404" s="72"/>
      <c r="T404" s="73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  <c r="BO404" s="33"/>
      <c r="BP404" s="33"/>
      <c r="BQ404" s="33"/>
      <c r="BR404" s="33"/>
      <c r="BS404" s="33"/>
      <c r="BT404" s="33"/>
      <c r="BU404" s="33"/>
      <c r="BV404" s="33"/>
      <c r="BW404" s="33"/>
      <c r="BX404" s="33"/>
      <c r="BY404" s="33"/>
      <c r="BZ404" s="33"/>
      <c r="CA404" s="33"/>
      <c r="CB404" s="33"/>
      <c r="CC404" s="33"/>
      <c r="CD404" s="33"/>
      <c r="CE404" s="33"/>
      <c r="CF404" s="33"/>
      <c r="CG404" s="33"/>
      <c r="CH404" s="33"/>
      <c r="CI404" s="33"/>
      <c r="CJ404" s="33"/>
      <c r="CK404" s="33"/>
      <c r="CL404" s="33"/>
      <c r="CM404" s="33"/>
      <c r="CN404" s="33"/>
      <c r="CO404" s="33"/>
      <c r="CP404" s="33"/>
      <c r="CQ404" s="33"/>
      <c r="CR404" s="33"/>
      <c r="CS404" s="33"/>
      <c r="CT404" s="33"/>
      <c r="CU404" s="33"/>
      <c r="CV404" s="33"/>
      <c r="CW404" s="33"/>
      <c r="CX404" s="33"/>
      <c r="CY404" s="33"/>
      <c r="CZ404" s="33"/>
      <c r="DA404" s="33"/>
      <c r="DB404" s="33"/>
      <c r="DC404" s="33"/>
      <c r="DD404" s="33"/>
      <c r="DE404" s="33"/>
      <c r="DF404" s="33"/>
      <c r="DG404" s="33"/>
      <c r="DH404" s="33"/>
      <c r="DI404" s="33"/>
      <c r="DJ404" s="33"/>
      <c r="DK404" s="33"/>
      <c r="DL404" s="33"/>
      <c r="DM404" s="33"/>
      <c r="DN404" s="33"/>
    </row>
    <row r="405" spans="1:118" x14ac:dyDescent="0.3">
      <c r="A405" s="69"/>
      <c r="B405" s="165"/>
      <c r="C405" s="240"/>
      <c r="D405" s="165"/>
      <c r="E405" s="241"/>
      <c r="F405" s="71"/>
      <c r="G405" s="69"/>
      <c r="H405" s="182"/>
      <c r="I405" s="182"/>
      <c r="J405" s="72"/>
      <c r="K405" s="73"/>
      <c r="L405" s="73"/>
      <c r="M405" s="75"/>
      <c r="N405" s="385"/>
      <c r="Q405" s="154"/>
      <c r="R405" s="169"/>
      <c r="S405" s="72"/>
      <c r="T405" s="73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  <c r="BO405" s="33"/>
      <c r="BP405" s="33"/>
      <c r="BQ405" s="33"/>
      <c r="BR405" s="33"/>
      <c r="BS405" s="33"/>
      <c r="BT405" s="33"/>
      <c r="BU405" s="33"/>
      <c r="BV405" s="33"/>
      <c r="BW405" s="33"/>
      <c r="BX405" s="33"/>
      <c r="BY405" s="33"/>
      <c r="BZ405" s="33"/>
      <c r="CA405" s="33"/>
      <c r="CB405" s="33"/>
      <c r="CC405" s="33"/>
      <c r="CD405" s="33"/>
      <c r="CE405" s="33"/>
      <c r="CF405" s="33"/>
      <c r="CG405" s="33"/>
      <c r="CH405" s="33"/>
      <c r="CI405" s="33"/>
      <c r="CJ405" s="33"/>
      <c r="CK405" s="33"/>
      <c r="CL405" s="33"/>
      <c r="CM405" s="33"/>
      <c r="CN405" s="33"/>
      <c r="CO405" s="33"/>
      <c r="CP405" s="33"/>
      <c r="CQ405" s="33"/>
      <c r="CR405" s="33"/>
      <c r="CS405" s="33"/>
      <c r="CT405" s="33"/>
      <c r="CU405" s="33"/>
      <c r="CV405" s="33"/>
      <c r="CW405" s="33"/>
      <c r="CX405" s="33"/>
      <c r="CY405" s="33"/>
      <c r="CZ405" s="33"/>
      <c r="DA405" s="33"/>
      <c r="DB405" s="33"/>
      <c r="DC405" s="33"/>
      <c r="DD405" s="33"/>
      <c r="DE405" s="33"/>
      <c r="DF405" s="33"/>
      <c r="DG405" s="33"/>
      <c r="DH405" s="33"/>
      <c r="DI405" s="33"/>
      <c r="DJ405" s="33"/>
      <c r="DK405" s="33"/>
      <c r="DL405" s="33"/>
      <c r="DM405" s="33"/>
      <c r="DN405" s="33"/>
    </row>
    <row r="406" spans="1:118" x14ac:dyDescent="0.3">
      <c r="A406" s="69"/>
      <c r="B406" s="165"/>
      <c r="C406" s="242"/>
      <c r="D406" s="165"/>
      <c r="E406" s="241"/>
      <c r="F406" s="71"/>
      <c r="G406" s="69"/>
      <c r="H406" s="182"/>
      <c r="I406" s="182"/>
      <c r="J406" s="72"/>
      <c r="K406" s="243"/>
      <c r="L406" s="243"/>
      <c r="M406" s="75"/>
      <c r="N406" s="383"/>
      <c r="Q406" s="154"/>
      <c r="R406" s="169"/>
      <c r="S406" s="72"/>
      <c r="T406" s="73"/>
      <c r="U406" s="72"/>
      <c r="V406" s="72"/>
      <c r="W406" s="72"/>
      <c r="X406" s="72"/>
      <c r="Y406" s="72"/>
      <c r="Z406" s="72"/>
      <c r="AA406" s="72"/>
      <c r="AB406" s="72"/>
      <c r="AC406" s="72"/>
      <c r="AD406" s="72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  <c r="BO406" s="33"/>
      <c r="BP406" s="33"/>
      <c r="BQ406" s="33"/>
      <c r="BR406" s="33"/>
      <c r="BS406" s="33"/>
      <c r="BT406" s="33"/>
      <c r="BU406" s="33"/>
      <c r="BV406" s="33"/>
      <c r="BW406" s="33"/>
      <c r="BX406" s="33"/>
      <c r="BY406" s="33"/>
      <c r="BZ406" s="33"/>
      <c r="CA406" s="33"/>
      <c r="CB406" s="33"/>
      <c r="CC406" s="33"/>
      <c r="CD406" s="33"/>
      <c r="CE406" s="33"/>
      <c r="CF406" s="33"/>
      <c r="CG406" s="33"/>
      <c r="CH406" s="33"/>
      <c r="CI406" s="33"/>
      <c r="CJ406" s="33"/>
      <c r="CK406" s="33"/>
      <c r="CL406" s="33"/>
      <c r="CM406" s="33"/>
      <c r="CN406" s="33"/>
      <c r="CO406" s="33"/>
      <c r="CP406" s="33"/>
      <c r="CQ406" s="33"/>
      <c r="CR406" s="33"/>
      <c r="CS406" s="33"/>
      <c r="CT406" s="33"/>
      <c r="CU406" s="33"/>
      <c r="CV406" s="33"/>
      <c r="CW406" s="33"/>
      <c r="CX406" s="33"/>
      <c r="CY406" s="33"/>
      <c r="CZ406" s="33"/>
      <c r="DA406" s="33"/>
      <c r="DB406" s="33"/>
      <c r="DC406" s="33"/>
      <c r="DD406" s="33"/>
      <c r="DE406" s="33"/>
      <c r="DF406" s="33"/>
      <c r="DG406" s="33"/>
      <c r="DH406" s="33"/>
      <c r="DI406" s="33"/>
      <c r="DJ406" s="33"/>
      <c r="DK406" s="33"/>
      <c r="DL406" s="33"/>
      <c r="DM406" s="33"/>
      <c r="DN406" s="33"/>
    </row>
    <row r="407" spans="1:118" x14ac:dyDescent="0.3">
      <c r="A407" s="69"/>
      <c r="B407" s="165"/>
      <c r="C407" s="240"/>
      <c r="D407" s="165"/>
      <c r="E407" s="241"/>
      <c r="F407" s="71"/>
      <c r="G407" s="69"/>
      <c r="H407" s="182"/>
      <c r="I407" s="182"/>
      <c r="J407" s="72"/>
      <c r="K407" s="73"/>
      <c r="L407" s="73"/>
      <c r="M407" s="75"/>
      <c r="N407" s="385"/>
      <c r="Q407" s="154"/>
      <c r="R407" s="169"/>
      <c r="S407" s="72"/>
      <c r="T407" s="73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  <c r="BO407" s="33"/>
      <c r="BP407" s="33"/>
      <c r="BQ407" s="33"/>
      <c r="BR407" s="33"/>
      <c r="BS407" s="33"/>
      <c r="BT407" s="33"/>
      <c r="BU407" s="33"/>
      <c r="BV407" s="33"/>
      <c r="BW407" s="33"/>
      <c r="BX407" s="33"/>
      <c r="BY407" s="33"/>
      <c r="BZ407" s="33"/>
      <c r="CA407" s="33"/>
      <c r="CB407" s="33"/>
      <c r="CC407" s="33"/>
      <c r="CD407" s="33"/>
      <c r="CE407" s="33"/>
      <c r="CF407" s="33"/>
      <c r="CG407" s="33"/>
      <c r="CH407" s="33"/>
      <c r="CI407" s="33"/>
      <c r="CJ407" s="33"/>
      <c r="CK407" s="33"/>
      <c r="CL407" s="33"/>
      <c r="CM407" s="33"/>
      <c r="CN407" s="33"/>
      <c r="CO407" s="33"/>
      <c r="CP407" s="33"/>
      <c r="CQ407" s="33"/>
      <c r="CR407" s="33"/>
      <c r="CS407" s="33"/>
      <c r="CT407" s="33"/>
      <c r="CU407" s="33"/>
      <c r="CV407" s="33"/>
      <c r="CW407" s="33"/>
      <c r="CX407" s="33"/>
      <c r="CY407" s="33"/>
      <c r="CZ407" s="33"/>
      <c r="DA407" s="33"/>
      <c r="DB407" s="33"/>
      <c r="DC407" s="33"/>
      <c r="DD407" s="33"/>
      <c r="DE407" s="33"/>
      <c r="DF407" s="33"/>
      <c r="DG407" s="33"/>
      <c r="DH407" s="33"/>
      <c r="DI407" s="33"/>
      <c r="DJ407" s="33"/>
      <c r="DK407" s="33"/>
      <c r="DL407" s="33"/>
      <c r="DM407" s="33"/>
      <c r="DN407" s="33"/>
    </row>
    <row r="408" spans="1:118" x14ac:dyDescent="0.3">
      <c r="A408" s="69"/>
      <c r="B408" s="165"/>
      <c r="C408" s="240"/>
      <c r="D408" s="165"/>
      <c r="E408" s="241"/>
      <c r="F408" s="71"/>
      <c r="G408" s="69"/>
      <c r="H408" s="182"/>
      <c r="I408" s="182"/>
      <c r="J408" s="72"/>
      <c r="K408" s="73"/>
      <c r="L408" s="73"/>
      <c r="M408" s="75"/>
      <c r="N408" s="383"/>
      <c r="Q408" s="154"/>
      <c r="R408" s="169"/>
      <c r="S408" s="72"/>
      <c r="T408" s="73"/>
      <c r="U408" s="72"/>
      <c r="V408" s="72"/>
      <c r="W408" s="72"/>
      <c r="X408" s="72"/>
      <c r="Y408" s="72"/>
      <c r="Z408" s="72"/>
      <c r="AA408" s="72"/>
      <c r="AB408" s="72"/>
      <c r="AC408" s="72"/>
      <c r="AD408" s="72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  <c r="BO408" s="33"/>
      <c r="BP408" s="33"/>
      <c r="BQ408" s="33"/>
      <c r="BR408" s="33"/>
      <c r="BS408" s="33"/>
      <c r="BT408" s="33"/>
      <c r="BU408" s="33"/>
      <c r="BV408" s="33"/>
      <c r="BW408" s="33"/>
      <c r="BX408" s="33"/>
      <c r="BY408" s="33"/>
      <c r="BZ408" s="33"/>
      <c r="CA408" s="33"/>
      <c r="CB408" s="33"/>
      <c r="CC408" s="33"/>
      <c r="CD408" s="33"/>
      <c r="CE408" s="33"/>
      <c r="CF408" s="33"/>
      <c r="CG408" s="33"/>
      <c r="CH408" s="33"/>
      <c r="CI408" s="33"/>
      <c r="CJ408" s="33"/>
      <c r="CK408" s="33"/>
      <c r="CL408" s="33"/>
      <c r="CM408" s="33"/>
      <c r="CN408" s="33"/>
      <c r="CO408" s="33"/>
      <c r="CP408" s="33"/>
      <c r="CQ408" s="33"/>
      <c r="CR408" s="33"/>
      <c r="CS408" s="33"/>
      <c r="CT408" s="33"/>
      <c r="CU408" s="33"/>
      <c r="CV408" s="33"/>
      <c r="CW408" s="33"/>
      <c r="CX408" s="33"/>
      <c r="CY408" s="33"/>
      <c r="CZ408" s="33"/>
      <c r="DA408" s="33"/>
      <c r="DB408" s="33"/>
      <c r="DC408" s="33"/>
      <c r="DD408" s="33"/>
      <c r="DE408" s="33"/>
      <c r="DF408" s="33"/>
      <c r="DG408" s="33"/>
      <c r="DH408" s="33"/>
      <c r="DI408" s="33"/>
      <c r="DJ408" s="33"/>
      <c r="DK408" s="33"/>
      <c r="DL408" s="33"/>
      <c r="DM408" s="33"/>
      <c r="DN408" s="33"/>
    </row>
    <row r="409" spans="1:118" x14ac:dyDescent="0.3">
      <c r="A409" s="69"/>
      <c r="B409" s="165"/>
      <c r="C409" s="240"/>
      <c r="D409" s="165"/>
      <c r="E409" s="241"/>
      <c r="F409" s="71"/>
      <c r="G409" s="69"/>
      <c r="H409" s="182"/>
      <c r="I409" s="182"/>
      <c r="J409" s="72"/>
      <c r="K409" s="73"/>
      <c r="L409" s="73"/>
      <c r="M409" s="75"/>
      <c r="N409" s="385"/>
      <c r="Q409" s="154"/>
      <c r="R409" s="169"/>
      <c r="S409" s="72"/>
      <c r="T409" s="73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  <c r="BO409" s="33"/>
      <c r="BP409" s="33"/>
      <c r="BQ409" s="33"/>
      <c r="BR409" s="33"/>
      <c r="BS409" s="33"/>
      <c r="BT409" s="33"/>
      <c r="BU409" s="33"/>
      <c r="BV409" s="33"/>
      <c r="BW409" s="33"/>
      <c r="BX409" s="33"/>
      <c r="BY409" s="33"/>
      <c r="BZ409" s="33"/>
      <c r="CA409" s="33"/>
      <c r="CB409" s="33"/>
      <c r="CC409" s="33"/>
      <c r="CD409" s="33"/>
      <c r="CE409" s="33"/>
      <c r="CF409" s="33"/>
      <c r="CG409" s="33"/>
      <c r="CH409" s="33"/>
      <c r="CI409" s="33"/>
      <c r="CJ409" s="33"/>
      <c r="CK409" s="33"/>
      <c r="CL409" s="33"/>
      <c r="CM409" s="33"/>
      <c r="CN409" s="33"/>
      <c r="CO409" s="33"/>
      <c r="CP409" s="33"/>
      <c r="CQ409" s="33"/>
      <c r="CR409" s="33"/>
      <c r="CS409" s="33"/>
      <c r="CT409" s="33"/>
      <c r="CU409" s="33"/>
      <c r="CV409" s="33"/>
      <c r="CW409" s="33"/>
      <c r="CX409" s="33"/>
      <c r="CY409" s="33"/>
      <c r="CZ409" s="33"/>
      <c r="DA409" s="33"/>
      <c r="DB409" s="33"/>
      <c r="DC409" s="33"/>
      <c r="DD409" s="33"/>
      <c r="DE409" s="33"/>
      <c r="DF409" s="33"/>
      <c r="DG409" s="33"/>
      <c r="DH409" s="33"/>
      <c r="DI409" s="33"/>
      <c r="DJ409" s="33"/>
      <c r="DK409" s="33"/>
      <c r="DL409" s="33"/>
      <c r="DM409" s="33"/>
      <c r="DN409" s="33"/>
    </row>
    <row r="410" spans="1:118" x14ac:dyDescent="0.3">
      <c r="A410" s="69"/>
      <c r="B410" s="165"/>
      <c r="C410" s="240"/>
      <c r="D410" s="165"/>
      <c r="E410" s="241"/>
      <c r="F410" s="71"/>
      <c r="G410" s="69"/>
      <c r="H410" s="182"/>
      <c r="I410" s="182"/>
      <c r="J410" s="72"/>
      <c r="K410" s="73"/>
      <c r="L410" s="73"/>
      <c r="M410" s="75"/>
      <c r="N410" s="385"/>
      <c r="Q410" s="154"/>
      <c r="R410" s="169"/>
      <c r="S410" s="72"/>
      <c r="T410" s="73"/>
      <c r="U410" s="72"/>
      <c r="V410" s="72"/>
      <c r="W410" s="72"/>
      <c r="X410" s="72"/>
      <c r="Y410" s="72"/>
      <c r="Z410" s="72"/>
      <c r="AA410" s="72"/>
      <c r="AB410" s="72"/>
      <c r="AC410" s="72"/>
      <c r="AD410" s="72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  <c r="BO410" s="33"/>
      <c r="BP410" s="33"/>
      <c r="BQ410" s="33"/>
      <c r="BR410" s="33"/>
      <c r="BS410" s="33"/>
      <c r="BT410" s="33"/>
      <c r="BU410" s="33"/>
      <c r="BV410" s="33"/>
      <c r="BW410" s="33"/>
      <c r="BX410" s="33"/>
      <c r="BY410" s="33"/>
      <c r="BZ410" s="33"/>
      <c r="CA410" s="33"/>
      <c r="CB410" s="33"/>
      <c r="CC410" s="33"/>
      <c r="CD410" s="33"/>
      <c r="CE410" s="33"/>
      <c r="CF410" s="33"/>
      <c r="CG410" s="33"/>
      <c r="CH410" s="33"/>
      <c r="CI410" s="33"/>
      <c r="CJ410" s="33"/>
      <c r="CK410" s="33"/>
      <c r="CL410" s="33"/>
      <c r="CM410" s="33"/>
      <c r="CN410" s="33"/>
      <c r="CO410" s="33"/>
      <c r="CP410" s="33"/>
      <c r="CQ410" s="33"/>
      <c r="CR410" s="33"/>
      <c r="CS410" s="33"/>
      <c r="CT410" s="33"/>
      <c r="CU410" s="33"/>
      <c r="CV410" s="33"/>
      <c r="CW410" s="33"/>
      <c r="CX410" s="33"/>
      <c r="CY410" s="33"/>
      <c r="CZ410" s="33"/>
      <c r="DA410" s="33"/>
      <c r="DB410" s="33"/>
      <c r="DC410" s="33"/>
      <c r="DD410" s="33"/>
      <c r="DE410" s="33"/>
      <c r="DF410" s="33"/>
      <c r="DG410" s="33"/>
      <c r="DH410" s="33"/>
      <c r="DI410" s="33"/>
      <c r="DJ410" s="33"/>
      <c r="DK410" s="33"/>
      <c r="DL410" s="33"/>
      <c r="DM410" s="33"/>
      <c r="DN410" s="33"/>
    </row>
    <row r="411" spans="1:118" x14ac:dyDescent="0.3">
      <c r="A411" s="69"/>
      <c r="B411" s="165"/>
      <c r="C411" s="240"/>
      <c r="D411" s="165"/>
      <c r="E411" s="241"/>
      <c r="F411" s="71"/>
      <c r="G411" s="69"/>
      <c r="H411" s="182"/>
      <c r="I411" s="182"/>
      <c r="J411" s="72"/>
      <c r="K411" s="73"/>
      <c r="L411" s="73"/>
      <c r="M411" s="75"/>
      <c r="N411" s="383"/>
      <c r="Q411" s="154"/>
      <c r="R411" s="169"/>
      <c r="S411" s="72"/>
      <c r="T411" s="73"/>
      <c r="U411" s="72"/>
      <c r="V411" s="72"/>
      <c r="W411" s="72"/>
      <c r="X411" s="72"/>
      <c r="Y411" s="72"/>
      <c r="Z411" s="72"/>
      <c r="AA411" s="72"/>
      <c r="AB411" s="72"/>
      <c r="AC411" s="72"/>
      <c r="AD411" s="72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  <c r="BO411" s="33"/>
      <c r="BP411" s="33"/>
      <c r="BQ411" s="33"/>
      <c r="BR411" s="33"/>
      <c r="BS411" s="33"/>
      <c r="BT411" s="33"/>
      <c r="BU411" s="33"/>
      <c r="BV411" s="33"/>
      <c r="BW411" s="33"/>
      <c r="BX411" s="33"/>
      <c r="BY411" s="33"/>
      <c r="BZ411" s="33"/>
      <c r="CA411" s="33"/>
      <c r="CB411" s="33"/>
      <c r="CC411" s="33"/>
      <c r="CD411" s="33"/>
      <c r="CE411" s="33"/>
      <c r="CF411" s="33"/>
      <c r="CG411" s="33"/>
      <c r="CH411" s="33"/>
      <c r="CI411" s="33"/>
      <c r="CJ411" s="33"/>
      <c r="CK411" s="33"/>
      <c r="CL411" s="33"/>
      <c r="CM411" s="33"/>
      <c r="CN411" s="33"/>
      <c r="CO411" s="33"/>
      <c r="CP411" s="33"/>
      <c r="CQ411" s="33"/>
      <c r="CR411" s="33"/>
      <c r="CS411" s="33"/>
      <c r="CT411" s="33"/>
      <c r="CU411" s="33"/>
      <c r="CV411" s="33"/>
      <c r="CW411" s="33"/>
      <c r="CX411" s="33"/>
      <c r="CY411" s="33"/>
      <c r="CZ411" s="33"/>
      <c r="DA411" s="33"/>
      <c r="DB411" s="33"/>
      <c r="DC411" s="33"/>
      <c r="DD411" s="33"/>
      <c r="DE411" s="33"/>
      <c r="DF411" s="33"/>
      <c r="DG411" s="33"/>
      <c r="DH411" s="33"/>
      <c r="DI411" s="33"/>
      <c r="DJ411" s="33"/>
      <c r="DK411" s="33"/>
      <c r="DL411" s="33"/>
      <c r="DM411" s="33"/>
      <c r="DN411" s="33"/>
    </row>
    <row r="412" spans="1:118" x14ac:dyDescent="0.3">
      <c r="A412" s="69"/>
      <c r="B412" s="165"/>
      <c r="C412" s="240"/>
      <c r="D412" s="165"/>
      <c r="E412" s="241"/>
      <c r="F412" s="71"/>
      <c r="G412" s="69"/>
      <c r="H412" s="182"/>
      <c r="I412" s="182"/>
      <c r="J412" s="72"/>
      <c r="K412" s="73"/>
      <c r="L412" s="73"/>
      <c r="M412" s="75"/>
      <c r="N412" s="385"/>
      <c r="Q412" s="154"/>
      <c r="R412" s="169"/>
      <c r="S412" s="72"/>
      <c r="T412" s="73"/>
      <c r="U412" s="72"/>
      <c r="V412" s="72"/>
      <c r="W412" s="72"/>
      <c r="X412" s="72"/>
      <c r="Y412" s="72"/>
      <c r="Z412" s="72"/>
      <c r="AA412" s="72"/>
      <c r="AB412" s="72"/>
      <c r="AC412" s="72"/>
      <c r="AD412" s="72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  <c r="BO412" s="33"/>
      <c r="BP412" s="33"/>
      <c r="BQ412" s="33"/>
      <c r="BR412" s="33"/>
      <c r="BS412" s="33"/>
      <c r="BT412" s="33"/>
      <c r="BU412" s="33"/>
      <c r="BV412" s="33"/>
      <c r="BW412" s="33"/>
      <c r="BX412" s="33"/>
      <c r="BY412" s="33"/>
      <c r="BZ412" s="33"/>
      <c r="CA412" s="33"/>
      <c r="CB412" s="33"/>
      <c r="CC412" s="33"/>
      <c r="CD412" s="33"/>
      <c r="CE412" s="33"/>
      <c r="CF412" s="33"/>
      <c r="CG412" s="33"/>
      <c r="CH412" s="33"/>
      <c r="CI412" s="33"/>
      <c r="CJ412" s="33"/>
      <c r="CK412" s="33"/>
      <c r="CL412" s="33"/>
      <c r="CM412" s="33"/>
      <c r="CN412" s="33"/>
      <c r="CO412" s="33"/>
      <c r="CP412" s="33"/>
      <c r="CQ412" s="33"/>
      <c r="CR412" s="33"/>
      <c r="CS412" s="33"/>
      <c r="CT412" s="33"/>
      <c r="CU412" s="33"/>
      <c r="CV412" s="33"/>
      <c r="CW412" s="33"/>
      <c r="CX412" s="33"/>
      <c r="CY412" s="33"/>
      <c r="CZ412" s="33"/>
      <c r="DA412" s="33"/>
      <c r="DB412" s="33"/>
      <c r="DC412" s="33"/>
      <c r="DD412" s="33"/>
      <c r="DE412" s="33"/>
      <c r="DF412" s="33"/>
      <c r="DG412" s="33"/>
      <c r="DH412" s="33"/>
      <c r="DI412" s="33"/>
      <c r="DJ412" s="33"/>
      <c r="DK412" s="33"/>
      <c r="DL412" s="33"/>
      <c r="DM412" s="33"/>
      <c r="DN412" s="33"/>
    </row>
    <row r="413" spans="1:118" x14ac:dyDescent="0.3">
      <c r="A413" s="69"/>
      <c r="B413" s="165"/>
      <c r="C413" s="240"/>
      <c r="D413" s="165"/>
      <c r="E413" s="241"/>
      <c r="F413" s="71"/>
      <c r="G413" s="69"/>
      <c r="H413" s="182"/>
      <c r="I413" s="182"/>
      <c r="J413" s="72"/>
      <c r="K413" s="73"/>
      <c r="L413" s="73"/>
      <c r="M413" s="75"/>
      <c r="N413" s="385"/>
      <c r="Q413" s="154"/>
      <c r="R413" s="169"/>
      <c r="S413" s="72"/>
      <c r="T413" s="73"/>
      <c r="U413" s="72"/>
      <c r="V413" s="72"/>
      <c r="W413" s="72"/>
      <c r="X413" s="72"/>
      <c r="Y413" s="72"/>
      <c r="Z413" s="72"/>
      <c r="AA413" s="72"/>
      <c r="AB413" s="72"/>
      <c r="AC413" s="72"/>
      <c r="AD413" s="72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  <c r="BO413" s="33"/>
      <c r="BP413" s="33"/>
      <c r="BQ413" s="33"/>
      <c r="BR413" s="33"/>
      <c r="BS413" s="33"/>
      <c r="BT413" s="33"/>
      <c r="BU413" s="33"/>
      <c r="BV413" s="33"/>
      <c r="BW413" s="33"/>
      <c r="BX413" s="33"/>
      <c r="BY413" s="33"/>
      <c r="BZ413" s="33"/>
      <c r="CA413" s="33"/>
      <c r="CB413" s="33"/>
      <c r="CC413" s="33"/>
      <c r="CD413" s="33"/>
      <c r="CE413" s="33"/>
      <c r="CF413" s="33"/>
      <c r="CG413" s="33"/>
      <c r="CH413" s="33"/>
      <c r="CI413" s="33"/>
      <c r="CJ413" s="33"/>
      <c r="CK413" s="33"/>
      <c r="CL413" s="33"/>
      <c r="CM413" s="33"/>
      <c r="CN413" s="33"/>
      <c r="CO413" s="33"/>
      <c r="CP413" s="33"/>
      <c r="CQ413" s="33"/>
      <c r="CR413" s="33"/>
      <c r="CS413" s="33"/>
      <c r="CT413" s="33"/>
      <c r="CU413" s="33"/>
      <c r="CV413" s="33"/>
      <c r="CW413" s="33"/>
      <c r="CX413" s="33"/>
      <c r="CY413" s="33"/>
      <c r="CZ413" s="33"/>
      <c r="DA413" s="33"/>
      <c r="DB413" s="33"/>
      <c r="DC413" s="33"/>
      <c r="DD413" s="33"/>
      <c r="DE413" s="33"/>
      <c r="DF413" s="33"/>
      <c r="DG413" s="33"/>
      <c r="DH413" s="33"/>
      <c r="DI413" s="33"/>
      <c r="DJ413" s="33"/>
      <c r="DK413" s="33"/>
      <c r="DL413" s="33"/>
      <c r="DM413" s="33"/>
      <c r="DN413" s="33"/>
    </row>
    <row r="414" spans="1:118" x14ac:dyDescent="0.3">
      <c r="A414" s="69"/>
      <c r="B414" s="165"/>
      <c r="C414" s="240"/>
      <c r="D414" s="165"/>
      <c r="E414" s="241"/>
      <c r="F414" s="71"/>
      <c r="G414" s="69"/>
      <c r="H414" s="182"/>
      <c r="I414" s="182"/>
      <c r="J414" s="72"/>
      <c r="K414" s="73"/>
      <c r="L414" s="73"/>
      <c r="M414" s="75"/>
      <c r="N414" s="385"/>
      <c r="O414" s="168"/>
      <c r="P414" s="168"/>
      <c r="Q414" s="154"/>
      <c r="R414" s="169"/>
      <c r="S414" s="72"/>
      <c r="T414" s="73"/>
      <c r="U414" s="72"/>
      <c r="V414" s="72"/>
      <c r="W414" s="72"/>
      <c r="X414" s="72"/>
      <c r="Y414" s="72"/>
      <c r="Z414" s="72"/>
      <c r="AA414" s="72"/>
      <c r="AB414" s="72"/>
      <c r="AC414" s="72"/>
      <c r="AD414" s="72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  <c r="BO414" s="33"/>
      <c r="BP414" s="33"/>
      <c r="BQ414" s="33"/>
      <c r="BR414" s="33"/>
      <c r="BS414" s="33"/>
      <c r="BT414" s="33"/>
      <c r="BU414" s="33"/>
      <c r="BV414" s="33"/>
      <c r="BW414" s="33"/>
      <c r="BX414" s="33"/>
      <c r="BY414" s="33"/>
      <c r="BZ414" s="33"/>
      <c r="CA414" s="33"/>
      <c r="CB414" s="33"/>
      <c r="CC414" s="33"/>
      <c r="CD414" s="33"/>
      <c r="CE414" s="33"/>
      <c r="CF414" s="33"/>
      <c r="CG414" s="33"/>
      <c r="CH414" s="33"/>
      <c r="CI414" s="33"/>
      <c r="CJ414" s="33"/>
      <c r="CK414" s="33"/>
      <c r="CL414" s="33"/>
      <c r="CM414" s="33"/>
      <c r="CN414" s="33"/>
      <c r="CO414" s="33"/>
      <c r="CP414" s="33"/>
      <c r="CQ414" s="33"/>
      <c r="CR414" s="33"/>
      <c r="CS414" s="33"/>
      <c r="CT414" s="33"/>
      <c r="CU414" s="33"/>
      <c r="CV414" s="33"/>
      <c r="CW414" s="33"/>
      <c r="CX414" s="33"/>
      <c r="CY414" s="33"/>
      <c r="CZ414" s="33"/>
      <c r="DA414" s="33"/>
      <c r="DB414" s="33"/>
      <c r="DC414" s="33"/>
      <c r="DD414" s="33"/>
      <c r="DE414" s="33"/>
      <c r="DF414" s="33"/>
      <c r="DG414" s="33"/>
      <c r="DH414" s="33"/>
      <c r="DI414" s="33"/>
      <c r="DJ414" s="33"/>
      <c r="DK414" s="33"/>
      <c r="DL414" s="33"/>
      <c r="DM414" s="33"/>
      <c r="DN414" s="33"/>
    </row>
    <row r="415" spans="1:118" x14ac:dyDescent="0.3">
      <c r="A415" s="69"/>
      <c r="B415" s="165"/>
      <c r="C415" s="242"/>
      <c r="D415" s="165"/>
      <c r="E415" s="241"/>
      <c r="F415" s="71"/>
      <c r="G415" s="69"/>
      <c r="H415" s="182"/>
      <c r="I415" s="182"/>
      <c r="J415" s="72"/>
      <c r="K415" s="73"/>
      <c r="L415" s="73"/>
      <c r="M415" s="75"/>
      <c r="N415" s="383"/>
      <c r="Q415" s="154"/>
      <c r="R415" s="169"/>
      <c r="S415" s="72"/>
      <c r="T415" s="73"/>
      <c r="U415" s="72"/>
      <c r="V415" s="72"/>
      <c r="W415" s="72"/>
      <c r="X415" s="72"/>
      <c r="Y415" s="72"/>
      <c r="Z415" s="72"/>
      <c r="AA415" s="72"/>
      <c r="AB415" s="72"/>
      <c r="AC415" s="72"/>
      <c r="AD415" s="72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  <c r="BO415" s="33"/>
      <c r="BP415" s="33"/>
      <c r="BQ415" s="33"/>
      <c r="BR415" s="33"/>
      <c r="BS415" s="33"/>
      <c r="BT415" s="33"/>
      <c r="BU415" s="33"/>
      <c r="BV415" s="33"/>
      <c r="BW415" s="33"/>
      <c r="BX415" s="33"/>
      <c r="BY415" s="33"/>
      <c r="BZ415" s="33"/>
      <c r="CA415" s="33"/>
      <c r="CB415" s="33"/>
      <c r="CC415" s="33"/>
      <c r="CD415" s="33"/>
      <c r="CE415" s="33"/>
      <c r="CF415" s="33"/>
      <c r="CG415" s="33"/>
      <c r="CH415" s="33"/>
      <c r="CI415" s="33"/>
      <c r="CJ415" s="33"/>
      <c r="CK415" s="33"/>
      <c r="CL415" s="33"/>
      <c r="CM415" s="33"/>
      <c r="CN415" s="33"/>
      <c r="CO415" s="33"/>
      <c r="CP415" s="33"/>
      <c r="CQ415" s="33"/>
      <c r="CR415" s="33"/>
      <c r="CS415" s="33"/>
      <c r="CT415" s="33"/>
      <c r="CU415" s="33"/>
      <c r="CV415" s="33"/>
      <c r="CW415" s="33"/>
      <c r="CX415" s="33"/>
      <c r="CY415" s="33"/>
      <c r="CZ415" s="33"/>
      <c r="DA415" s="33"/>
      <c r="DB415" s="33"/>
      <c r="DC415" s="33"/>
      <c r="DD415" s="33"/>
      <c r="DE415" s="33"/>
      <c r="DF415" s="33"/>
      <c r="DG415" s="33"/>
      <c r="DH415" s="33"/>
      <c r="DI415" s="33"/>
      <c r="DJ415" s="33"/>
      <c r="DK415" s="33"/>
      <c r="DL415" s="33"/>
      <c r="DM415" s="33"/>
      <c r="DN415" s="33"/>
    </row>
    <row r="416" spans="1:118" x14ac:dyDescent="0.3">
      <c r="A416" s="69"/>
      <c r="B416" s="165"/>
      <c r="C416" s="242"/>
      <c r="D416" s="165"/>
      <c r="E416" s="241"/>
      <c r="F416" s="71"/>
      <c r="G416" s="69"/>
      <c r="H416" s="182"/>
      <c r="I416" s="182"/>
      <c r="J416" s="72"/>
      <c r="K416" s="73"/>
      <c r="L416" s="73"/>
      <c r="M416" s="75"/>
      <c r="N416" s="385"/>
      <c r="Q416" s="154"/>
      <c r="R416" s="169"/>
      <c r="S416" s="72"/>
      <c r="T416" s="73"/>
      <c r="U416" s="72"/>
      <c r="V416" s="72"/>
      <c r="W416" s="72"/>
      <c r="X416" s="72"/>
      <c r="Y416" s="72"/>
      <c r="Z416" s="72"/>
      <c r="AA416" s="72"/>
      <c r="AB416" s="72"/>
      <c r="AC416" s="72"/>
      <c r="AD416" s="72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  <c r="BO416" s="33"/>
      <c r="BP416" s="33"/>
      <c r="BQ416" s="33"/>
      <c r="BR416" s="33"/>
      <c r="BS416" s="33"/>
      <c r="BT416" s="33"/>
      <c r="BU416" s="33"/>
      <c r="BV416" s="33"/>
      <c r="BW416" s="33"/>
      <c r="BX416" s="33"/>
      <c r="BY416" s="33"/>
      <c r="BZ416" s="33"/>
      <c r="CA416" s="33"/>
      <c r="CB416" s="33"/>
      <c r="CC416" s="33"/>
      <c r="CD416" s="33"/>
      <c r="CE416" s="33"/>
      <c r="CF416" s="33"/>
      <c r="CG416" s="33"/>
      <c r="CH416" s="33"/>
      <c r="CI416" s="33"/>
      <c r="CJ416" s="33"/>
      <c r="CK416" s="33"/>
      <c r="CL416" s="33"/>
      <c r="CM416" s="33"/>
      <c r="CN416" s="33"/>
      <c r="CO416" s="33"/>
      <c r="CP416" s="33"/>
      <c r="CQ416" s="33"/>
      <c r="CR416" s="33"/>
      <c r="CS416" s="33"/>
      <c r="CT416" s="33"/>
      <c r="CU416" s="33"/>
      <c r="CV416" s="33"/>
      <c r="CW416" s="33"/>
      <c r="CX416" s="33"/>
      <c r="CY416" s="33"/>
      <c r="CZ416" s="33"/>
      <c r="DA416" s="33"/>
      <c r="DB416" s="33"/>
      <c r="DC416" s="33"/>
      <c r="DD416" s="33"/>
      <c r="DE416" s="33"/>
      <c r="DF416" s="33"/>
      <c r="DG416" s="33"/>
      <c r="DH416" s="33"/>
      <c r="DI416" s="33"/>
      <c r="DJ416" s="33"/>
      <c r="DK416" s="33"/>
      <c r="DL416" s="33"/>
      <c r="DM416" s="33"/>
      <c r="DN416" s="33"/>
    </row>
    <row r="417" spans="1:118" x14ac:dyDescent="0.3">
      <c r="A417" s="69"/>
      <c r="B417" s="165"/>
      <c r="C417" s="242"/>
      <c r="D417" s="165"/>
      <c r="E417" s="241"/>
      <c r="F417" s="71"/>
      <c r="G417" s="69"/>
      <c r="H417" s="182"/>
      <c r="I417" s="182"/>
      <c r="J417" s="72"/>
      <c r="K417" s="73"/>
      <c r="L417" s="73"/>
      <c r="M417" s="75"/>
      <c r="N417" s="383"/>
      <c r="Q417" s="154"/>
      <c r="R417" s="169"/>
      <c r="S417" s="72"/>
      <c r="T417" s="73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  <c r="BO417" s="33"/>
      <c r="BP417" s="33"/>
      <c r="BQ417" s="33"/>
      <c r="BR417" s="33"/>
      <c r="BS417" s="33"/>
      <c r="BT417" s="33"/>
      <c r="BU417" s="33"/>
      <c r="BV417" s="33"/>
      <c r="BW417" s="33"/>
      <c r="BX417" s="33"/>
      <c r="BY417" s="33"/>
      <c r="BZ417" s="33"/>
      <c r="CA417" s="33"/>
      <c r="CB417" s="33"/>
      <c r="CC417" s="33"/>
      <c r="CD417" s="33"/>
      <c r="CE417" s="33"/>
      <c r="CF417" s="33"/>
      <c r="CG417" s="33"/>
      <c r="CH417" s="33"/>
      <c r="CI417" s="33"/>
      <c r="CJ417" s="33"/>
      <c r="CK417" s="33"/>
      <c r="CL417" s="33"/>
      <c r="CM417" s="33"/>
      <c r="CN417" s="33"/>
      <c r="CO417" s="33"/>
      <c r="CP417" s="33"/>
      <c r="CQ417" s="33"/>
      <c r="CR417" s="33"/>
      <c r="CS417" s="33"/>
      <c r="CT417" s="33"/>
      <c r="CU417" s="33"/>
      <c r="CV417" s="33"/>
      <c r="CW417" s="33"/>
      <c r="CX417" s="33"/>
      <c r="CY417" s="33"/>
      <c r="CZ417" s="33"/>
      <c r="DA417" s="33"/>
      <c r="DB417" s="33"/>
      <c r="DC417" s="33"/>
      <c r="DD417" s="33"/>
      <c r="DE417" s="33"/>
      <c r="DF417" s="33"/>
      <c r="DG417" s="33"/>
      <c r="DH417" s="33"/>
      <c r="DI417" s="33"/>
      <c r="DJ417" s="33"/>
      <c r="DK417" s="33"/>
      <c r="DL417" s="33"/>
      <c r="DM417" s="33"/>
      <c r="DN417" s="33"/>
    </row>
    <row r="418" spans="1:118" x14ac:dyDescent="0.3">
      <c r="A418" s="69"/>
      <c r="B418" s="165"/>
      <c r="C418" s="240"/>
      <c r="D418" s="165"/>
      <c r="E418" s="241"/>
      <c r="F418" s="71"/>
      <c r="G418" s="69"/>
      <c r="H418" s="182"/>
      <c r="I418" s="182"/>
      <c r="J418" s="72"/>
      <c r="K418" s="73"/>
      <c r="L418" s="73"/>
      <c r="M418" s="75"/>
      <c r="N418" s="385"/>
      <c r="Q418" s="154"/>
      <c r="R418" s="169"/>
      <c r="S418" s="72"/>
      <c r="T418" s="73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  <c r="BO418" s="33"/>
      <c r="BP418" s="33"/>
      <c r="BQ418" s="33"/>
      <c r="BR418" s="33"/>
      <c r="BS418" s="33"/>
      <c r="BT418" s="33"/>
      <c r="BU418" s="33"/>
      <c r="BV418" s="33"/>
      <c r="BW418" s="33"/>
      <c r="BX418" s="33"/>
      <c r="BY418" s="33"/>
      <c r="BZ418" s="33"/>
      <c r="CA418" s="33"/>
      <c r="CB418" s="33"/>
      <c r="CC418" s="33"/>
      <c r="CD418" s="33"/>
      <c r="CE418" s="33"/>
      <c r="CF418" s="33"/>
      <c r="CG418" s="33"/>
      <c r="CH418" s="33"/>
      <c r="CI418" s="33"/>
      <c r="CJ418" s="33"/>
      <c r="CK418" s="33"/>
      <c r="CL418" s="33"/>
      <c r="CM418" s="33"/>
      <c r="CN418" s="33"/>
      <c r="CO418" s="33"/>
      <c r="CP418" s="33"/>
      <c r="CQ418" s="33"/>
      <c r="CR418" s="33"/>
      <c r="CS418" s="33"/>
      <c r="CT418" s="33"/>
      <c r="CU418" s="33"/>
      <c r="CV418" s="33"/>
      <c r="CW418" s="33"/>
      <c r="CX418" s="33"/>
      <c r="CY418" s="33"/>
      <c r="CZ418" s="33"/>
      <c r="DA418" s="33"/>
      <c r="DB418" s="33"/>
      <c r="DC418" s="33"/>
      <c r="DD418" s="33"/>
      <c r="DE418" s="33"/>
      <c r="DF418" s="33"/>
      <c r="DG418" s="33"/>
      <c r="DH418" s="33"/>
      <c r="DI418" s="33"/>
      <c r="DJ418" s="33"/>
      <c r="DK418" s="33"/>
      <c r="DL418" s="33"/>
      <c r="DM418" s="33"/>
      <c r="DN418" s="33"/>
    </row>
    <row r="419" spans="1:118" x14ac:dyDescent="0.3">
      <c r="A419" s="69"/>
      <c r="B419" s="165"/>
      <c r="C419" s="240"/>
      <c r="D419" s="167"/>
      <c r="E419" s="241"/>
      <c r="F419" s="71"/>
      <c r="G419" s="69"/>
      <c r="H419" s="182"/>
      <c r="I419" s="182"/>
      <c r="J419" s="73"/>
      <c r="K419" s="73"/>
      <c r="L419" s="73"/>
      <c r="M419" s="75"/>
      <c r="N419" s="239"/>
      <c r="O419" s="171"/>
      <c r="P419" s="171"/>
      <c r="Q419" s="154"/>
      <c r="R419" s="169"/>
      <c r="S419" s="72"/>
      <c r="T419" s="73"/>
      <c r="U419" s="72"/>
      <c r="V419" s="72"/>
      <c r="W419" s="72"/>
      <c r="X419" s="72"/>
      <c r="Y419" s="72"/>
      <c r="Z419" s="72"/>
      <c r="AA419" s="72"/>
      <c r="AB419" s="72"/>
      <c r="AC419" s="72"/>
      <c r="AD419" s="72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  <c r="BO419" s="33"/>
      <c r="BP419" s="33"/>
      <c r="BQ419" s="33"/>
      <c r="BR419" s="33"/>
      <c r="BS419" s="33"/>
      <c r="BT419" s="33"/>
      <c r="BU419" s="33"/>
      <c r="BV419" s="33"/>
      <c r="BW419" s="33"/>
      <c r="BX419" s="33"/>
      <c r="BY419" s="33"/>
      <c r="BZ419" s="33"/>
      <c r="CA419" s="33"/>
      <c r="CB419" s="33"/>
      <c r="CC419" s="33"/>
      <c r="CD419" s="33"/>
      <c r="CE419" s="33"/>
      <c r="CF419" s="33"/>
      <c r="CG419" s="33"/>
      <c r="CH419" s="33"/>
      <c r="CI419" s="33"/>
      <c r="CJ419" s="33"/>
      <c r="CK419" s="33"/>
      <c r="CL419" s="33"/>
      <c r="CM419" s="33"/>
      <c r="CN419" s="33"/>
      <c r="CO419" s="33"/>
      <c r="CP419" s="33"/>
      <c r="CQ419" s="33"/>
      <c r="CR419" s="33"/>
      <c r="CS419" s="33"/>
      <c r="CT419" s="33"/>
      <c r="CU419" s="33"/>
      <c r="CV419" s="33"/>
      <c r="CW419" s="33"/>
      <c r="CX419" s="33"/>
      <c r="CY419" s="33"/>
      <c r="CZ419" s="33"/>
      <c r="DA419" s="33"/>
      <c r="DB419" s="33"/>
      <c r="DC419" s="33"/>
      <c r="DD419" s="33"/>
      <c r="DE419" s="33"/>
      <c r="DF419" s="33"/>
      <c r="DG419" s="33"/>
      <c r="DH419" s="33"/>
      <c r="DI419" s="33"/>
      <c r="DJ419" s="33"/>
      <c r="DK419" s="33"/>
      <c r="DL419" s="33"/>
      <c r="DM419" s="33"/>
      <c r="DN419" s="33"/>
    </row>
    <row r="420" spans="1:118" x14ac:dyDescent="0.3">
      <c r="A420" s="69"/>
      <c r="B420" s="165"/>
      <c r="C420" s="240"/>
      <c r="D420" s="167"/>
      <c r="E420" s="241"/>
      <c r="F420" s="71"/>
      <c r="G420" s="69"/>
      <c r="H420" s="182"/>
      <c r="I420" s="182"/>
      <c r="J420" s="72"/>
      <c r="K420" s="73"/>
      <c r="L420" s="73"/>
      <c r="M420" s="75"/>
      <c r="N420" s="239"/>
      <c r="O420" s="171"/>
      <c r="P420" s="171"/>
      <c r="Q420" s="154"/>
      <c r="R420" s="169"/>
      <c r="S420" s="72"/>
      <c r="T420" s="73"/>
      <c r="U420" s="72"/>
      <c r="V420" s="72"/>
      <c r="W420" s="72"/>
      <c r="X420" s="72"/>
      <c r="Y420" s="72"/>
      <c r="Z420" s="72"/>
      <c r="AA420" s="72"/>
      <c r="AB420" s="72"/>
      <c r="AC420" s="72"/>
      <c r="AD420" s="72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  <c r="BO420" s="33"/>
      <c r="BP420" s="33"/>
      <c r="BQ420" s="33"/>
      <c r="BR420" s="33"/>
      <c r="BS420" s="33"/>
      <c r="BT420" s="33"/>
      <c r="BU420" s="33"/>
      <c r="BV420" s="33"/>
      <c r="BW420" s="33"/>
      <c r="BX420" s="33"/>
      <c r="BY420" s="33"/>
      <c r="BZ420" s="33"/>
      <c r="CA420" s="33"/>
      <c r="CB420" s="33"/>
      <c r="CC420" s="33"/>
      <c r="CD420" s="33"/>
      <c r="CE420" s="33"/>
      <c r="CF420" s="33"/>
      <c r="CG420" s="33"/>
      <c r="CH420" s="33"/>
      <c r="CI420" s="33"/>
      <c r="CJ420" s="33"/>
      <c r="CK420" s="33"/>
      <c r="CL420" s="33"/>
      <c r="CM420" s="33"/>
      <c r="CN420" s="33"/>
      <c r="CO420" s="33"/>
      <c r="CP420" s="33"/>
      <c r="CQ420" s="33"/>
      <c r="CR420" s="33"/>
      <c r="CS420" s="33"/>
      <c r="CT420" s="33"/>
      <c r="CU420" s="33"/>
      <c r="CV420" s="33"/>
      <c r="CW420" s="33"/>
      <c r="CX420" s="33"/>
      <c r="CY420" s="33"/>
      <c r="CZ420" s="33"/>
      <c r="DA420" s="33"/>
      <c r="DB420" s="33"/>
      <c r="DC420" s="33"/>
      <c r="DD420" s="33"/>
      <c r="DE420" s="33"/>
      <c r="DF420" s="33"/>
      <c r="DG420" s="33"/>
      <c r="DH420" s="33"/>
      <c r="DI420" s="33"/>
      <c r="DJ420" s="33"/>
      <c r="DK420" s="33"/>
      <c r="DL420" s="33"/>
      <c r="DM420" s="33"/>
      <c r="DN420" s="33"/>
    </row>
    <row r="421" spans="1:118" x14ac:dyDescent="0.3">
      <c r="A421" s="69"/>
      <c r="B421" s="165"/>
      <c r="C421" s="240"/>
      <c r="D421" s="165"/>
      <c r="E421" s="241"/>
      <c r="F421" s="71"/>
      <c r="G421" s="69"/>
      <c r="H421" s="182"/>
      <c r="I421" s="182"/>
      <c r="J421" s="72"/>
      <c r="K421" s="73"/>
      <c r="L421" s="73"/>
      <c r="M421" s="75"/>
      <c r="N421" s="383"/>
      <c r="O421" s="171"/>
      <c r="P421" s="171"/>
      <c r="Q421" s="171"/>
      <c r="R421" s="169"/>
      <c r="S421" s="72"/>
      <c r="T421" s="73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  <c r="BO421" s="33"/>
      <c r="BP421" s="33"/>
      <c r="BQ421" s="33"/>
      <c r="BR421" s="33"/>
      <c r="BS421" s="33"/>
      <c r="BT421" s="33"/>
      <c r="BU421" s="33"/>
      <c r="BV421" s="33"/>
      <c r="BW421" s="33"/>
      <c r="BX421" s="33"/>
      <c r="BY421" s="33"/>
      <c r="BZ421" s="33"/>
      <c r="CA421" s="33"/>
      <c r="CB421" s="33"/>
      <c r="CC421" s="33"/>
      <c r="CD421" s="33"/>
      <c r="CE421" s="33"/>
      <c r="CF421" s="33"/>
      <c r="CG421" s="33"/>
      <c r="CH421" s="33"/>
      <c r="CI421" s="33"/>
      <c r="CJ421" s="33"/>
      <c r="CK421" s="33"/>
      <c r="CL421" s="33"/>
      <c r="CM421" s="33"/>
      <c r="CN421" s="33"/>
      <c r="CO421" s="33"/>
      <c r="CP421" s="33"/>
      <c r="CQ421" s="33"/>
      <c r="CR421" s="33"/>
      <c r="CS421" s="33"/>
      <c r="CT421" s="33"/>
      <c r="CU421" s="33"/>
      <c r="CV421" s="33"/>
      <c r="CW421" s="33"/>
      <c r="CX421" s="33"/>
      <c r="CY421" s="33"/>
      <c r="CZ421" s="33"/>
      <c r="DA421" s="33"/>
      <c r="DB421" s="33"/>
      <c r="DC421" s="33"/>
      <c r="DD421" s="33"/>
      <c r="DE421" s="33"/>
      <c r="DF421" s="33"/>
      <c r="DG421" s="33"/>
      <c r="DH421" s="33"/>
      <c r="DI421" s="33"/>
      <c r="DJ421" s="33"/>
      <c r="DK421" s="33"/>
      <c r="DL421" s="33"/>
      <c r="DM421" s="33"/>
      <c r="DN421" s="33"/>
    </row>
    <row r="422" spans="1:118" x14ac:dyDescent="0.3">
      <c r="A422" s="69"/>
      <c r="B422" s="165"/>
      <c r="C422" s="240"/>
      <c r="D422" s="165"/>
      <c r="E422" s="241"/>
      <c r="F422" s="71"/>
      <c r="G422" s="69"/>
      <c r="H422" s="182"/>
      <c r="I422" s="182"/>
      <c r="J422" s="72"/>
      <c r="K422" s="73"/>
      <c r="L422" s="73"/>
      <c r="M422" s="75"/>
      <c r="N422" s="239"/>
      <c r="Q422" s="154"/>
      <c r="R422" s="169"/>
      <c r="S422" s="72"/>
      <c r="T422" s="73"/>
      <c r="U422" s="72"/>
      <c r="V422" s="72"/>
      <c r="W422" s="72"/>
      <c r="X422" s="72"/>
      <c r="Y422" s="72"/>
      <c r="Z422" s="72"/>
      <c r="AA422" s="72"/>
      <c r="AB422" s="72"/>
      <c r="AC422" s="72"/>
      <c r="AD422" s="72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  <c r="BO422" s="33"/>
      <c r="BP422" s="33"/>
      <c r="BQ422" s="33"/>
      <c r="BR422" s="33"/>
      <c r="BS422" s="33"/>
      <c r="BT422" s="33"/>
      <c r="BU422" s="33"/>
      <c r="BV422" s="33"/>
      <c r="BW422" s="33"/>
      <c r="BX422" s="33"/>
      <c r="BY422" s="33"/>
      <c r="BZ422" s="33"/>
      <c r="CA422" s="33"/>
      <c r="CB422" s="33"/>
      <c r="CC422" s="33"/>
      <c r="CD422" s="33"/>
      <c r="CE422" s="33"/>
      <c r="CF422" s="33"/>
      <c r="CG422" s="33"/>
      <c r="CH422" s="33"/>
      <c r="CI422" s="33"/>
      <c r="CJ422" s="33"/>
      <c r="CK422" s="33"/>
      <c r="CL422" s="33"/>
      <c r="CM422" s="33"/>
      <c r="CN422" s="33"/>
      <c r="CO422" s="33"/>
      <c r="CP422" s="33"/>
      <c r="CQ422" s="33"/>
      <c r="CR422" s="33"/>
      <c r="CS422" s="33"/>
      <c r="CT422" s="33"/>
      <c r="CU422" s="33"/>
      <c r="CV422" s="33"/>
      <c r="CW422" s="33"/>
      <c r="CX422" s="33"/>
      <c r="CY422" s="33"/>
      <c r="CZ422" s="33"/>
      <c r="DA422" s="33"/>
      <c r="DB422" s="33"/>
      <c r="DC422" s="33"/>
      <c r="DD422" s="33"/>
      <c r="DE422" s="33"/>
      <c r="DF422" s="33"/>
      <c r="DG422" s="33"/>
      <c r="DH422" s="33"/>
      <c r="DI422" s="33"/>
      <c r="DJ422" s="33"/>
      <c r="DK422" s="33"/>
      <c r="DL422" s="33"/>
      <c r="DM422" s="33"/>
      <c r="DN422" s="33"/>
    </row>
    <row r="423" spans="1:118" x14ac:dyDescent="0.3">
      <c r="A423" s="69"/>
      <c r="B423" s="165"/>
      <c r="C423" s="240"/>
      <c r="D423" s="165"/>
      <c r="E423" s="241"/>
      <c r="F423" s="71"/>
      <c r="G423" s="69"/>
      <c r="H423" s="182"/>
      <c r="I423" s="182"/>
      <c r="J423" s="72"/>
      <c r="K423" s="73"/>
      <c r="L423" s="73"/>
      <c r="M423" s="75"/>
      <c r="N423" s="383"/>
      <c r="O423" s="171"/>
      <c r="P423" s="171"/>
      <c r="Q423" s="171"/>
      <c r="R423" s="169"/>
      <c r="S423" s="72"/>
      <c r="T423" s="73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  <c r="BO423" s="33"/>
      <c r="BP423" s="33"/>
      <c r="BQ423" s="33"/>
      <c r="BR423" s="33"/>
      <c r="BS423" s="33"/>
      <c r="BT423" s="33"/>
      <c r="BU423" s="33"/>
      <c r="BV423" s="33"/>
      <c r="BW423" s="33"/>
      <c r="BX423" s="33"/>
      <c r="BY423" s="33"/>
      <c r="BZ423" s="33"/>
      <c r="CA423" s="33"/>
      <c r="CB423" s="33"/>
      <c r="CC423" s="33"/>
      <c r="CD423" s="33"/>
      <c r="CE423" s="33"/>
      <c r="CF423" s="33"/>
      <c r="CG423" s="33"/>
      <c r="CH423" s="33"/>
      <c r="CI423" s="33"/>
      <c r="CJ423" s="33"/>
      <c r="CK423" s="33"/>
      <c r="CL423" s="33"/>
      <c r="CM423" s="33"/>
      <c r="CN423" s="33"/>
      <c r="CO423" s="33"/>
      <c r="CP423" s="33"/>
      <c r="CQ423" s="33"/>
      <c r="CR423" s="33"/>
      <c r="CS423" s="33"/>
      <c r="CT423" s="33"/>
      <c r="CU423" s="33"/>
      <c r="CV423" s="33"/>
      <c r="CW423" s="33"/>
      <c r="CX423" s="33"/>
      <c r="CY423" s="33"/>
      <c r="CZ423" s="33"/>
      <c r="DA423" s="33"/>
      <c r="DB423" s="33"/>
      <c r="DC423" s="33"/>
      <c r="DD423" s="33"/>
      <c r="DE423" s="33"/>
      <c r="DF423" s="33"/>
      <c r="DG423" s="33"/>
      <c r="DH423" s="33"/>
      <c r="DI423" s="33"/>
      <c r="DJ423" s="33"/>
      <c r="DK423" s="33"/>
      <c r="DL423" s="33"/>
      <c r="DM423" s="33"/>
      <c r="DN423" s="33"/>
    </row>
    <row r="424" spans="1:118" x14ac:dyDescent="0.3">
      <c r="A424" s="69"/>
      <c r="B424" s="165"/>
      <c r="C424" s="240"/>
      <c r="D424" s="165"/>
      <c r="E424" s="241"/>
      <c r="F424" s="71"/>
      <c r="G424" s="69"/>
      <c r="H424" s="182"/>
      <c r="I424" s="182"/>
      <c r="J424" s="72"/>
      <c r="K424" s="73"/>
      <c r="L424" s="73"/>
      <c r="M424" s="75"/>
      <c r="N424" s="239"/>
      <c r="Q424" s="154"/>
      <c r="R424" s="169"/>
      <c r="S424" s="72"/>
      <c r="T424" s="73"/>
      <c r="U424" s="72"/>
      <c r="V424" s="72"/>
      <c r="W424" s="72"/>
      <c r="X424" s="72"/>
      <c r="Y424" s="72"/>
      <c r="Z424" s="72"/>
      <c r="AA424" s="72"/>
      <c r="AB424" s="72"/>
      <c r="AC424" s="72"/>
      <c r="AD424" s="72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  <c r="BO424" s="33"/>
      <c r="BP424" s="33"/>
      <c r="BQ424" s="33"/>
      <c r="BR424" s="33"/>
      <c r="BS424" s="33"/>
      <c r="BT424" s="33"/>
      <c r="BU424" s="33"/>
      <c r="BV424" s="33"/>
      <c r="BW424" s="33"/>
      <c r="BX424" s="33"/>
      <c r="BY424" s="33"/>
      <c r="BZ424" s="33"/>
      <c r="CA424" s="33"/>
      <c r="CB424" s="33"/>
      <c r="CC424" s="33"/>
      <c r="CD424" s="33"/>
      <c r="CE424" s="33"/>
      <c r="CF424" s="33"/>
      <c r="CG424" s="33"/>
      <c r="CH424" s="33"/>
      <c r="CI424" s="33"/>
      <c r="CJ424" s="33"/>
      <c r="CK424" s="33"/>
      <c r="CL424" s="33"/>
      <c r="CM424" s="33"/>
      <c r="CN424" s="33"/>
      <c r="CO424" s="33"/>
      <c r="CP424" s="33"/>
      <c r="CQ424" s="33"/>
      <c r="CR424" s="33"/>
      <c r="CS424" s="33"/>
      <c r="CT424" s="33"/>
      <c r="CU424" s="33"/>
      <c r="CV424" s="33"/>
      <c r="CW424" s="33"/>
      <c r="CX424" s="33"/>
      <c r="CY424" s="33"/>
      <c r="CZ424" s="33"/>
      <c r="DA424" s="33"/>
      <c r="DB424" s="33"/>
      <c r="DC424" s="33"/>
      <c r="DD424" s="33"/>
      <c r="DE424" s="33"/>
      <c r="DF424" s="33"/>
      <c r="DG424" s="33"/>
      <c r="DH424" s="33"/>
      <c r="DI424" s="33"/>
      <c r="DJ424" s="33"/>
      <c r="DK424" s="33"/>
      <c r="DL424" s="33"/>
      <c r="DM424" s="33"/>
      <c r="DN424" s="33"/>
    </row>
    <row r="425" spans="1:118" x14ac:dyDescent="0.3">
      <c r="A425" s="69"/>
      <c r="B425" s="165"/>
      <c r="C425" s="240"/>
      <c r="D425" s="165"/>
      <c r="E425" s="241"/>
      <c r="F425" s="71"/>
      <c r="G425" s="69"/>
      <c r="H425" s="182"/>
      <c r="I425" s="182"/>
      <c r="J425" s="72"/>
      <c r="K425" s="73"/>
      <c r="L425" s="73"/>
      <c r="M425" s="75"/>
      <c r="N425" s="383"/>
      <c r="O425" s="171"/>
      <c r="P425" s="171"/>
      <c r="Q425" s="171"/>
      <c r="R425" s="169"/>
      <c r="S425" s="72"/>
      <c r="T425" s="73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  <c r="BO425" s="33"/>
      <c r="BP425" s="33"/>
      <c r="BQ425" s="33"/>
      <c r="BR425" s="33"/>
      <c r="BS425" s="33"/>
      <c r="BT425" s="33"/>
      <c r="BU425" s="33"/>
      <c r="BV425" s="33"/>
      <c r="BW425" s="33"/>
      <c r="BX425" s="33"/>
      <c r="BY425" s="33"/>
      <c r="BZ425" s="33"/>
      <c r="CA425" s="33"/>
      <c r="CB425" s="33"/>
      <c r="CC425" s="33"/>
      <c r="CD425" s="33"/>
      <c r="CE425" s="33"/>
      <c r="CF425" s="33"/>
      <c r="CG425" s="33"/>
      <c r="CH425" s="33"/>
      <c r="CI425" s="33"/>
      <c r="CJ425" s="33"/>
      <c r="CK425" s="33"/>
      <c r="CL425" s="33"/>
      <c r="CM425" s="33"/>
      <c r="CN425" s="33"/>
      <c r="CO425" s="33"/>
      <c r="CP425" s="33"/>
      <c r="CQ425" s="33"/>
      <c r="CR425" s="33"/>
      <c r="CS425" s="33"/>
      <c r="CT425" s="33"/>
      <c r="CU425" s="33"/>
      <c r="CV425" s="33"/>
      <c r="CW425" s="33"/>
      <c r="CX425" s="33"/>
      <c r="CY425" s="33"/>
      <c r="CZ425" s="33"/>
      <c r="DA425" s="33"/>
      <c r="DB425" s="33"/>
      <c r="DC425" s="33"/>
      <c r="DD425" s="33"/>
      <c r="DE425" s="33"/>
      <c r="DF425" s="33"/>
      <c r="DG425" s="33"/>
      <c r="DH425" s="33"/>
      <c r="DI425" s="33"/>
      <c r="DJ425" s="33"/>
      <c r="DK425" s="33"/>
      <c r="DL425" s="33"/>
      <c r="DM425" s="33"/>
      <c r="DN425" s="33"/>
    </row>
    <row r="426" spans="1:118" x14ac:dyDescent="0.3">
      <c r="A426" s="69"/>
      <c r="B426" s="165"/>
      <c r="C426" s="240"/>
      <c r="D426" s="165"/>
      <c r="E426" s="241"/>
      <c r="F426" s="71"/>
      <c r="G426" s="69"/>
      <c r="H426" s="182"/>
      <c r="I426" s="182"/>
      <c r="J426" s="72"/>
      <c r="K426" s="73"/>
      <c r="L426" s="73"/>
      <c r="M426" s="75"/>
      <c r="N426" s="383"/>
      <c r="O426" s="171"/>
      <c r="P426" s="171"/>
      <c r="Q426" s="171"/>
      <c r="R426" s="169"/>
      <c r="S426" s="72"/>
      <c r="T426" s="73"/>
      <c r="U426" s="72"/>
      <c r="V426" s="72"/>
      <c r="W426" s="72"/>
      <c r="X426" s="72"/>
      <c r="Y426" s="72"/>
      <c r="Z426" s="72"/>
      <c r="AA426" s="72"/>
      <c r="AB426" s="72"/>
      <c r="AC426" s="72"/>
      <c r="AD426" s="72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  <c r="BO426" s="33"/>
      <c r="BP426" s="33"/>
      <c r="BQ426" s="33"/>
      <c r="BR426" s="33"/>
      <c r="BS426" s="33"/>
      <c r="BT426" s="33"/>
      <c r="BU426" s="33"/>
      <c r="BV426" s="33"/>
      <c r="BW426" s="33"/>
      <c r="BX426" s="33"/>
      <c r="BY426" s="33"/>
      <c r="BZ426" s="33"/>
      <c r="CA426" s="33"/>
      <c r="CB426" s="33"/>
      <c r="CC426" s="33"/>
      <c r="CD426" s="33"/>
      <c r="CE426" s="33"/>
      <c r="CF426" s="33"/>
      <c r="CG426" s="33"/>
      <c r="CH426" s="33"/>
      <c r="CI426" s="33"/>
      <c r="CJ426" s="33"/>
      <c r="CK426" s="33"/>
      <c r="CL426" s="33"/>
      <c r="CM426" s="33"/>
      <c r="CN426" s="33"/>
      <c r="CO426" s="33"/>
      <c r="CP426" s="33"/>
      <c r="CQ426" s="33"/>
      <c r="CR426" s="33"/>
      <c r="CS426" s="33"/>
      <c r="CT426" s="33"/>
      <c r="CU426" s="33"/>
      <c r="CV426" s="33"/>
      <c r="CW426" s="33"/>
      <c r="CX426" s="33"/>
      <c r="CY426" s="33"/>
      <c r="CZ426" s="33"/>
      <c r="DA426" s="33"/>
      <c r="DB426" s="33"/>
      <c r="DC426" s="33"/>
      <c r="DD426" s="33"/>
      <c r="DE426" s="33"/>
      <c r="DF426" s="33"/>
      <c r="DG426" s="33"/>
      <c r="DH426" s="33"/>
      <c r="DI426" s="33"/>
      <c r="DJ426" s="33"/>
      <c r="DK426" s="33"/>
      <c r="DL426" s="33"/>
      <c r="DM426" s="33"/>
      <c r="DN426" s="33"/>
    </row>
    <row r="427" spans="1:118" x14ac:dyDescent="0.3">
      <c r="A427" s="69"/>
      <c r="B427" s="165"/>
      <c r="C427" s="240"/>
      <c r="D427" s="165"/>
      <c r="E427" s="241"/>
      <c r="F427" s="71"/>
      <c r="G427" s="69"/>
      <c r="H427" s="182"/>
      <c r="I427" s="182"/>
      <c r="J427" s="72"/>
      <c r="K427" s="73"/>
      <c r="L427" s="73"/>
      <c r="M427" s="75"/>
      <c r="N427" s="383"/>
      <c r="O427" s="171"/>
      <c r="P427" s="171"/>
      <c r="Q427" s="171"/>
      <c r="R427" s="169"/>
      <c r="S427" s="72"/>
      <c r="T427" s="73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  <c r="BO427" s="33"/>
      <c r="BP427" s="33"/>
      <c r="BQ427" s="33"/>
      <c r="BR427" s="33"/>
      <c r="BS427" s="33"/>
      <c r="BT427" s="33"/>
      <c r="BU427" s="33"/>
      <c r="BV427" s="33"/>
      <c r="BW427" s="33"/>
      <c r="BX427" s="33"/>
      <c r="BY427" s="33"/>
      <c r="BZ427" s="33"/>
      <c r="CA427" s="33"/>
      <c r="CB427" s="33"/>
      <c r="CC427" s="33"/>
      <c r="CD427" s="33"/>
      <c r="CE427" s="33"/>
      <c r="CF427" s="33"/>
      <c r="CG427" s="33"/>
      <c r="CH427" s="33"/>
      <c r="CI427" s="33"/>
      <c r="CJ427" s="33"/>
      <c r="CK427" s="33"/>
      <c r="CL427" s="33"/>
      <c r="CM427" s="33"/>
      <c r="CN427" s="33"/>
      <c r="CO427" s="33"/>
      <c r="CP427" s="33"/>
      <c r="CQ427" s="33"/>
      <c r="CR427" s="33"/>
      <c r="CS427" s="33"/>
      <c r="CT427" s="33"/>
      <c r="CU427" s="33"/>
      <c r="CV427" s="33"/>
      <c r="CW427" s="33"/>
      <c r="CX427" s="33"/>
      <c r="CY427" s="33"/>
      <c r="CZ427" s="33"/>
      <c r="DA427" s="33"/>
      <c r="DB427" s="33"/>
      <c r="DC427" s="33"/>
      <c r="DD427" s="33"/>
      <c r="DE427" s="33"/>
      <c r="DF427" s="33"/>
      <c r="DG427" s="33"/>
      <c r="DH427" s="33"/>
      <c r="DI427" s="33"/>
      <c r="DJ427" s="33"/>
      <c r="DK427" s="33"/>
      <c r="DL427" s="33"/>
      <c r="DM427" s="33"/>
      <c r="DN427" s="33"/>
    </row>
    <row r="428" spans="1:118" x14ac:dyDescent="0.3">
      <c r="A428" s="69"/>
      <c r="B428" s="165"/>
      <c r="C428" s="240"/>
      <c r="D428" s="165"/>
      <c r="E428" s="241"/>
      <c r="F428" s="71"/>
      <c r="G428" s="69"/>
      <c r="H428" s="182"/>
      <c r="I428" s="182"/>
      <c r="J428" s="72"/>
      <c r="K428" s="73"/>
      <c r="L428" s="73"/>
      <c r="M428" s="75"/>
      <c r="N428" s="383"/>
      <c r="O428" s="171"/>
      <c r="P428" s="171"/>
      <c r="Q428" s="171"/>
      <c r="R428" s="169"/>
      <c r="S428" s="72"/>
      <c r="T428" s="73"/>
      <c r="U428" s="72"/>
      <c r="V428" s="72"/>
      <c r="W428" s="72"/>
      <c r="X428" s="72"/>
      <c r="Y428" s="72"/>
      <c r="Z428" s="72"/>
      <c r="AA428" s="72"/>
      <c r="AB428" s="72"/>
      <c r="AC428" s="72"/>
      <c r="AD428" s="72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  <c r="BO428" s="33"/>
      <c r="BP428" s="33"/>
      <c r="BQ428" s="33"/>
      <c r="BR428" s="33"/>
      <c r="BS428" s="33"/>
      <c r="BT428" s="33"/>
      <c r="BU428" s="33"/>
      <c r="BV428" s="33"/>
      <c r="BW428" s="33"/>
      <c r="BX428" s="33"/>
      <c r="BY428" s="33"/>
      <c r="BZ428" s="33"/>
      <c r="CA428" s="33"/>
      <c r="CB428" s="33"/>
      <c r="CC428" s="33"/>
      <c r="CD428" s="33"/>
      <c r="CE428" s="33"/>
      <c r="CF428" s="33"/>
      <c r="CG428" s="33"/>
      <c r="CH428" s="33"/>
      <c r="CI428" s="33"/>
      <c r="CJ428" s="33"/>
      <c r="CK428" s="33"/>
      <c r="CL428" s="33"/>
      <c r="CM428" s="33"/>
      <c r="CN428" s="33"/>
      <c r="CO428" s="33"/>
      <c r="CP428" s="33"/>
      <c r="CQ428" s="33"/>
      <c r="CR428" s="33"/>
      <c r="CS428" s="33"/>
      <c r="CT428" s="33"/>
      <c r="CU428" s="33"/>
      <c r="CV428" s="33"/>
      <c r="CW428" s="33"/>
      <c r="CX428" s="33"/>
      <c r="CY428" s="33"/>
      <c r="CZ428" s="33"/>
      <c r="DA428" s="33"/>
      <c r="DB428" s="33"/>
      <c r="DC428" s="33"/>
      <c r="DD428" s="33"/>
      <c r="DE428" s="33"/>
      <c r="DF428" s="33"/>
      <c r="DG428" s="33"/>
      <c r="DH428" s="33"/>
      <c r="DI428" s="33"/>
      <c r="DJ428" s="33"/>
      <c r="DK428" s="33"/>
      <c r="DL428" s="33"/>
      <c r="DM428" s="33"/>
      <c r="DN428" s="33"/>
    </row>
    <row r="429" spans="1:118" x14ac:dyDescent="0.3">
      <c r="A429" s="69"/>
      <c r="B429" s="165"/>
      <c r="C429" s="240"/>
      <c r="D429" s="165"/>
      <c r="E429" s="241"/>
      <c r="F429" s="71"/>
      <c r="G429" s="69"/>
      <c r="H429" s="182"/>
      <c r="I429" s="182"/>
      <c r="J429" s="72"/>
      <c r="K429" s="73"/>
      <c r="L429" s="73"/>
      <c r="M429" s="75"/>
      <c r="N429" s="239"/>
      <c r="Q429" s="154"/>
      <c r="R429" s="169"/>
      <c r="S429" s="72"/>
      <c r="T429" s="73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  <c r="BO429" s="33"/>
      <c r="BP429" s="33"/>
      <c r="BQ429" s="33"/>
      <c r="BR429" s="33"/>
      <c r="BS429" s="33"/>
      <c r="BT429" s="33"/>
      <c r="BU429" s="33"/>
      <c r="BV429" s="33"/>
      <c r="BW429" s="33"/>
      <c r="BX429" s="33"/>
      <c r="BY429" s="33"/>
      <c r="BZ429" s="33"/>
      <c r="CA429" s="33"/>
      <c r="CB429" s="33"/>
      <c r="CC429" s="33"/>
      <c r="CD429" s="33"/>
      <c r="CE429" s="33"/>
      <c r="CF429" s="33"/>
      <c r="CG429" s="33"/>
      <c r="CH429" s="33"/>
      <c r="CI429" s="33"/>
      <c r="CJ429" s="33"/>
      <c r="CK429" s="33"/>
      <c r="CL429" s="33"/>
      <c r="CM429" s="33"/>
      <c r="CN429" s="33"/>
      <c r="CO429" s="33"/>
      <c r="CP429" s="33"/>
      <c r="CQ429" s="33"/>
      <c r="CR429" s="33"/>
      <c r="CS429" s="33"/>
      <c r="CT429" s="33"/>
      <c r="CU429" s="33"/>
      <c r="CV429" s="33"/>
      <c r="CW429" s="33"/>
      <c r="CX429" s="33"/>
      <c r="CY429" s="33"/>
      <c r="CZ429" s="33"/>
      <c r="DA429" s="33"/>
      <c r="DB429" s="33"/>
      <c r="DC429" s="33"/>
      <c r="DD429" s="33"/>
      <c r="DE429" s="33"/>
      <c r="DF429" s="33"/>
      <c r="DG429" s="33"/>
      <c r="DH429" s="33"/>
      <c r="DI429" s="33"/>
      <c r="DJ429" s="33"/>
      <c r="DK429" s="33"/>
      <c r="DL429" s="33"/>
      <c r="DM429" s="33"/>
      <c r="DN429" s="33"/>
    </row>
    <row r="430" spans="1:118" x14ac:dyDescent="0.3">
      <c r="A430" s="69"/>
      <c r="B430" s="165"/>
      <c r="C430" s="240"/>
      <c r="D430" s="165"/>
      <c r="E430" s="241"/>
      <c r="F430" s="71"/>
      <c r="G430" s="69"/>
      <c r="H430" s="182"/>
      <c r="I430" s="182"/>
      <c r="J430" s="72"/>
      <c r="K430" s="73"/>
      <c r="L430" s="73"/>
      <c r="M430" s="75"/>
      <c r="N430" s="239"/>
      <c r="O430" s="171"/>
      <c r="P430" s="171"/>
      <c r="Q430" s="171"/>
      <c r="R430" s="169"/>
      <c r="S430" s="72"/>
      <c r="T430" s="73"/>
      <c r="U430" s="72"/>
      <c r="V430" s="72"/>
      <c r="W430" s="72"/>
      <c r="X430" s="72"/>
      <c r="Y430" s="72"/>
      <c r="Z430" s="72"/>
      <c r="AA430" s="72"/>
      <c r="AB430" s="72"/>
      <c r="AC430" s="72"/>
      <c r="AD430" s="72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  <c r="BO430" s="33"/>
      <c r="BP430" s="33"/>
      <c r="BQ430" s="33"/>
      <c r="BR430" s="33"/>
      <c r="BS430" s="33"/>
      <c r="BT430" s="33"/>
      <c r="BU430" s="33"/>
      <c r="BV430" s="33"/>
      <c r="BW430" s="33"/>
      <c r="BX430" s="33"/>
      <c r="BY430" s="33"/>
      <c r="BZ430" s="33"/>
      <c r="CA430" s="33"/>
      <c r="CB430" s="33"/>
      <c r="CC430" s="33"/>
      <c r="CD430" s="33"/>
      <c r="CE430" s="33"/>
      <c r="CF430" s="33"/>
      <c r="CG430" s="33"/>
      <c r="CH430" s="33"/>
      <c r="CI430" s="33"/>
      <c r="CJ430" s="33"/>
      <c r="CK430" s="33"/>
      <c r="CL430" s="33"/>
      <c r="CM430" s="33"/>
      <c r="CN430" s="33"/>
      <c r="CO430" s="33"/>
      <c r="CP430" s="33"/>
      <c r="CQ430" s="33"/>
      <c r="CR430" s="33"/>
      <c r="CS430" s="33"/>
      <c r="CT430" s="33"/>
      <c r="CU430" s="33"/>
      <c r="CV430" s="33"/>
      <c r="CW430" s="33"/>
      <c r="CX430" s="33"/>
      <c r="CY430" s="33"/>
      <c r="CZ430" s="33"/>
      <c r="DA430" s="33"/>
      <c r="DB430" s="33"/>
      <c r="DC430" s="33"/>
      <c r="DD430" s="33"/>
      <c r="DE430" s="33"/>
      <c r="DF430" s="33"/>
      <c r="DG430" s="33"/>
      <c r="DH430" s="33"/>
      <c r="DI430" s="33"/>
      <c r="DJ430" s="33"/>
      <c r="DK430" s="33"/>
      <c r="DL430" s="33"/>
      <c r="DM430" s="33"/>
      <c r="DN430" s="33"/>
    </row>
    <row r="431" spans="1:118" x14ac:dyDescent="0.3">
      <c r="A431" s="69"/>
      <c r="B431" s="165"/>
      <c r="C431" s="240"/>
      <c r="D431" s="165"/>
      <c r="E431" s="241"/>
      <c r="F431" s="71"/>
      <c r="G431" s="69"/>
      <c r="H431" s="182"/>
      <c r="I431" s="182"/>
      <c r="J431" s="72"/>
      <c r="K431" s="73"/>
      <c r="L431" s="73"/>
      <c r="M431" s="75"/>
      <c r="N431" s="239"/>
      <c r="O431" s="171"/>
      <c r="P431" s="171"/>
      <c r="Q431" s="154"/>
      <c r="R431" s="169"/>
      <c r="S431" s="72"/>
      <c r="T431" s="73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  <c r="BO431" s="33"/>
      <c r="BP431" s="33"/>
      <c r="BQ431" s="33"/>
      <c r="BR431" s="33"/>
      <c r="BS431" s="33"/>
      <c r="BT431" s="33"/>
      <c r="BU431" s="33"/>
      <c r="BV431" s="33"/>
      <c r="BW431" s="33"/>
      <c r="BX431" s="33"/>
      <c r="BY431" s="33"/>
      <c r="BZ431" s="33"/>
      <c r="CA431" s="33"/>
      <c r="CB431" s="33"/>
      <c r="CC431" s="33"/>
      <c r="CD431" s="33"/>
      <c r="CE431" s="33"/>
      <c r="CF431" s="33"/>
      <c r="CG431" s="33"/>
      <c r="CH431" s="33"/>
      <c r="CI431" s="33"/>
      <c r="CJ431" s="33"/>
      <c r="CK431" s="33"/>
      <c r="CL431" s="33"/>
      <c r="CM431" s="33"/>
      <c r="CN431" s="33"/>
      <c r="CO431" s="33"/>
      <c r="CP431" s="33"/>
      <c r="CQ431" s="33"/>
      <c r="CR431" s="33"/>
      <c r="CS431" s="33"/>
      <c r="CT431" s="33"/>
      <c r="CU431" s="33"/>
      <c r="CV431" s="33"/>
      <c r="CW431" s="33"/>
      <c r="CX431" s="33"/>
      <c r="CY431" s="33"/>
      <c r="CZ431" s="33"/>
      <c r="DA431" s="33"/>
      <c r="DB431" s="33"/>
      <c r="DC431" s="33"/>
      <c r="DD431" s="33"/>
      <c r="DE431" s="33"/>
      <c r="DF431" s="33"/>
      <c r="DG431" s="33"/>
      <c r="DH431" s="33"/>
      <c r="DI431" s="33"/>
      <c r="DJ431" s="33"/>
      <c r="DK431" s="33"/>
      <c r="DL431" s="33"/>
      <c r="DM431" s="33"/>
      <c r="DN431" s="33"/>
    </row>
    <row r="432" spans="1:118" x14ac:dyDescent="0.3">
      <c r="A432" s="69"/>
      <c r="B432" s="165"/>
      <c r="C432" s="240"/>
      <c r="D432" s="165"/>
      <c r="E432" s="241"/>
      <c r="F432" s="71"/>
      <c r="G432" s="69"/>
      <c r="H432" s="182"/>
      <c r="I432" s="182"/>
      <c r="J432" s="72"/>
      <c r="K432" s="73"/>
      <c r="L432" s="73"/>
      <c r="M432" s="75"/>
      <c r="N432" s="383"/>
      <c r="O432" s="171"/>
      <c r="P432" s="171"/>
      <c r="Q432" s="154"/>
      <c r="R432" s="169"/>
      <c r="S432" s="72"/>
      <c r="T432" s="73"/>
      <c r="U432" s="72"/>
      <c r="V432" s="72"/>
      <c r="W432" s="72"/>
      <c r="X432" s="72"/>
      <c r="Y432" s="72"/>
      <c r="Z432" s="72"/>
      <c r="AA432" s="72"/>
      <c r="AB432" s="72"/>
      <c r="AC432" s="72"/>
      <c r="AD432" s="72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  <c r="BO432" s="33"/>
      <c r="BP432" s="33"/>
      <c r="BQ432" s="33"/>
      <c r="BR432" s="33"/>
      <c r="BS432" s="33"/>
      <c r="BT432" s="33"/>
      <c r="BU432" s="33"/>
      <c r="BV432" s="33"/>
      <c r="BW432" s="33"/>
      <c r="BX432" s="33"/>
      <c r="BY432" s="33"/>
      <c r="BZ432" s="33"/>
      <c r="CA432" s="33"/>
      <c r="CB432" s="33"/>
      <c r="CC432" s="33"/>
      <c r="CD432" s="33"/>
      <c r="CE432" s="33"/>
      <c r="CF432" s="33"/>
      <c r="CG432" s="33"/>
      <c r="CH432" s="33"/>
      <c r="CI432" s="33"/>
      <c r="CJ432" s="33"/>
      <c r="CK432" s="33"/>
      <c r="CL432" s="33"/>
      <c r="CM432" s="33"/>
      <c r="CN432" s="33"/>
      <c r="CO432" s="33"/>
      <c r="CP432" s="33"/>
      <c r="CQ432" s="33"/>
      <c r="CR432" s="33"/>
      <c r="CS432" s="33"/>
      <c r="CT432" s="33"/>
      <c r="CU432" s="33"/>
      <c r="CV432" s="33"/>
      <c r="CW432" s="33"/>
      <c r="CX432" s="33"/>
      <c r="CY432" s="33"/>
      <c r="CZ432" s="33"/>
      <c r="DA432" s="33"/>
      <c r="DB432" s="33"/>
      <c r="DC432" s="33"/>
      <c r="DD432" s="33"/>
      <c r="DE432" s="33"/>
      <c r="DF432" s="33"/>
      <c r="DG432" s="33"/>
      <c r="DH432" s="33"/>
      <c r="DI432" s="33"/>
      <c r="DJ432" s="33"/>
      <c r="DK432" s="33"/>
      <c r="DL432" s="33"/>
      <c r="DM432" s="33"/>
      <c r="DN432" s="33"/>
    </row>
    <row r="433" spans="1:118" x14ac:dyDescent="0.3">
      <c r="A433" s="69"/>
      <c r="B433" s="165"/>
      <c r="C433" s="240"/>
      <c r="D433" s="165"/>
      <c r="E433" s="241"/>
      <c r="F433" s="71"/>
      <c r="G433" s="69"/>
      <c r="H433" s="182"/>
      <c r="I433" s="182"/>
      <c r="J433" s="72"/>
      <c r="K433" s="73"/>
      <c r="L433" s="73"/>
      <c r="M433" s="75"/>
      <c r="N433" s="383"/>
      <c r="O433" s="171"/>
      <c r="P433" s="171"/>
      <c r="Q433" s="171"/>
      <c r="R433" s="169"/>
      <c r="S433" s="72"/>
      <c r="T433" s="73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  <c r="BO433" s="33"/>
      <c r="BP433" s="33"/>
      <c r="BQ433" s="33"/>
      <c r="BR433" s="33"/>
      <c r="BS433" s="33"/>
      <c r="BT433" s="33"/>
      <c r="BU433" s="33"/>
      <c r="BV433" s="33"/>
      <c r="BW433" s="33"/>
      <c r="BX433" s="33"/>
      <c r="BY433" s="33"/>
      <c r="BZ433" s="33"/>
      <c r="CA433" s="33"/>
      <c r="CB433" s="33"/>
      <c r="CC433" s="33"/>
      <c r="CD433" s="33"/>
      <c r="CE433" s="33"/>
      <c r="CF433" s="33"/>
      <c r="CG433" s="33"/>
      <c r="CH433" s="33"/>
      <c r="CI433" s="33"/>
      <c r="CJ433" s="33"/>
      <c r="CK433" s="33"/>
      <c r="CL433" s="33"/>
      <c r="CM433" s="33"/>
      <c r="CN433" s="33"/>
      <c r="CO433" s="33"/>
      <c r="CP433" s="33"/>
      <c r="CQ433" s="33"/>
      <c r="CR433" s="33"/>
      <c r="CS433" s="33"/>
      <c r="CT433" s="33"/>
      <c r="CU433" s="33"/>
      <c r="CV433" s="33"/>
      <c r="CW433" s="33"/>
      <c r="CX433" s="33"/>
      <c r="CY433" s="33"/>
      <c r="CZ433" s="33"/>
      <c r="DA433" s="33"/>
      <c r="DB433" s="33"/>
      <c r="DC433" s="33"/>
      <c r="DD433" s="33"/>
      <c r="DE433" s="33"/>
      <c r="DF433" s="33"/>
      <c r="DG433" s="33"/>
      <c r="DH433" s="33"/>
      <c r="DI433" s="33"/>
      <c r="DJ433" s="33"/>
      <c r="DK433" s="33"/>
      <c r="DL433" s="33"/>
      <c r="DM433" s="33"/>
      <c r="DN433" s="33"/>
    </row>
    <row r="434" spans="1:118" x14ac:dyDescent="0.3">
      <c r="A434" s="69"/>
      <c r="B434" s="165"/>
      <c r="C434" s="240"/>
      <c r="D434" s="165"/>
      <c r="E434" s="241"/>
      <c r="F434" s="71"/>
      <c r="G434" s="69"/>
      <c r="H434" s="182"/>
      <c r="I434" s="182"/>
      <c r="J434" s="72"/>
      <c r="K434" s="73"/>
      <c r="L434" s="73"/>
      <c r="M434" s="75"/>
      <c r="N434" s="383"/>
      <c r="O434" s="171"/>
      <c r="P434" s="171"/>
      <c r="Q434" s="154"/>
      <c r="R434" s="169"/>
      <c r="S434" s="72"/>
      <c r="T434" s="73"/>
      <c r="U434" s="72"/>
      <c r="V434" s="72"/>
      <c r="W434" s="72"/>
      <c r="X434" s="72"/>
      <c r="Y434" s="72"/>
      <c r="Z434" s="72"/>
      <c r="AA434" s="72"/>
      <c r="AB434" s="72"/>
      <c r="AC434" s="72"/>
      <c r="AD434" s="72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  <c r="BO434" s="33"/>
      <c r="BP434" s="33"/>
      <c r="BQ434" s="33"/>
      <c r="BR434" s="33"/>
      <c r="BS434" s="33"/>
      <c r="BT434" s="33"/>
      <c r="BU434" s="33"/>
      <c r="BV434" s="33"/>
      <c r="BW434" s="33"/>
      <c r="BX434" s="33"/>
      <c r="BY434" s="33"/>
      <c r="BZ434" s="33"/>
      <c r="CA434" s="33"/>
      <c r="CB434" s="33"/>
      <c r="CC434" s="33"/>
      <c r="CD434" s="33"/>
      <c r="CE434" s="33"/>
      <c r="CF434" s="33"/>
      <c r="CG434" s="33"/>
      <c r="CH434" s="33"/>
      <c r="CI434" s="33"/>
      <c r="CJ434" s="33"/>
      <c r="CK434" s="33"/>
      <c r="CL434" s="33"/>
      <c r="CM434" s="33"/>
      <c r="CN434" s="33"/>
      <c r="CO434" s="33"/>
      <c r="CP434" s="33"/>
      <c r="CQ434" s="33"/>
      <c r="CR434" s="33"/>
      <c r="CS434" s="33"/>
      <c r="CT434" s="33"/>
      <c r="CU434" s="33"/>
      <c r="CV434" s="33"/>
      <c r="CW434" s="33"/>
      <c r="CX434" s="33"/>
      <c r="CY434" s="33"/>
      <c r="CZ434" s="33"/>
      <c r="DA434" s="33"/>
      <c r="DB434" s="33"/>
      <c r="DC434" s="33"/>
      <c r="DD434" s="33"/>
      <c r="DE434" s="33"/>
      <c r="DF434" s="33"/>
      <c r="DG434" s="33"/>
      <c r="DH434" s="33"/>
      <c r="DI434" s="33"/>
      <c r="DJ434" s="33"/>
      <c r="DK434" s="33"/>
      <c r="DL434" s="33"/>
      <c r="DM434" s="33"/>
      <c r="DN434" s="33"/>
    </row>
    <row r="435" spans="1:118" x14ac:dyDescent="0.3">
      <c r="A435" s="69"/>
      <c r="B435" s="165"/>
      <c r="C435" s="240"/>
      <c r="D435" s="165"/>
      <c r="E435" s="241"/>
      <c r="F435" s="71"/>
      <c r="G435" s="69"/>
      <c r="H435" s="182"/>
      <c r="I435" s="182"/>
      <c r="J435" s="72"/>
      <c r="K435" s="73"/>
      <c r="L435" s="73"/>
      <c r="M435" s="75"/>
      <c r="N435" s="239"/>
      <c r="Q435" s="154"/>
      <c r="R435" s="169"/>
      <c r="S435" s="72"/>
      <c r="T435" s="73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  <c r="BO435" s="33"/>
      <c r="BP435" s="33"/>
      <c r="BQ435" s="33"/>
      <c r="BR435" s="33"/>
      <c r="BS435" s="33"/>
      <c r="BT435" s="33"/>
      <c r="BU435" s="33"/>
      <c r="BV435" s="33"/>
      <c r="BW435" s="33"/>
      <c r="BX435" s="33"/>
      <c r="BY435" s="33"/>
      <c r="BZ435" s="33"/>
      <c r="CA435" s="33"/>
      <c r="CB435" s="33"/>
      <c r="CC435" s="33"/>
      <c r="CD435" s="33"/>
      <c r="CE435" s="33"/>
      <c r="CF435" s="33"/>
      <c r="CG435" s="33"/>
      <c r="CH435" s="33"/>
      <c r="CI435" s="33"/>
      <c r="CJ435" s="33"/>
      <c r="CK435" s="33"/>
      <c r="CL435" s="33"/>
      <c r="CM435" s="33"/>
      <c r="CN435" s="33"/>
      <c r="CO435" s="33"/>
      <c r="CP435" s="33"/>
      <c r="CQ435" s="33"/>
      <c r="CR435" s="33"/>
      <c r="CS435" s="33"/>
      <c r="CT435" s="33"/>
      <c r="CU435" s="33"/>
      <c r="CV435" s="33"/>
      <c r="CW435" s="33"/>
      <c r="CX435" s="33"/>
      <c r="CY435" s="33"/>
      <c r="CZ435" s="33"/>
      <c r="DA435" s="33"/>
      <c r="DB435" s="33"/>
      <c r="DC435" s="33"/>
      <c r="DD435" s="33"/>
      <c r="DE435" s="33"/>
      <c r="DF435" s="33"/>
      <c r="DG435" s="33"/>
      <c r="DH435" s="33"/>
      <c r="DI435" s="33"/>
      <c r="DJ435" s="33"/>
      <c r="DK435" s="33"/>
      <c r="DL435" s="33"/>
      <c r="DM435" s="33"/>
      <c r="DN435" s="33"/>
    </row>
    <row r="436" spans="1:118" x14ac:dyDescent="0.3">
      <c r="A436" s="69"/>
      <c r="B436" s="165"/>
      <c r="C436" s="240"/>
      <c r="D436" s="165"/>
      <c r="E436" s="241"/>
      <c r="F436" s="71"/>
      <c r="G436" s="69"/>
      <c r="H436" s="182"/>
      <c r="I436" s="182"/>
      <c r="J436" s="72"/>
      <c r="K436" s="73"/>
      <c r="L436" s="73"/>
      <c r="M436" s="75"/>
      <c r="N436" s="239"/>
      <c r="O436" s="171"/>
      <c r="P436" s="171"/>
      <c r="Q436" s="171"/>
      <c r="R436" s="169"/>
      <c r="S436" s="72"/>
      <c r="T436" s="73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  <c r="BO436" s="33"/>
      <c r="BP436" s="33"/>
      <c r="BQ436" s="33"/>
      <c r="BR436" s="33"/>
      <c r="BS436" s="33"/>
      <c r="BT436" s="33"/>
      <c r="BU436" s="33"/>
      <c r="BV436" s="33"/>
      <c r="BW436" s="33"/>
      <c r="BX436" s="33"/>
      <c r="BY436" s="33"/>
      <c r="BZ436" s="33"/>
      <c r="CA436" s="33"/>
      <c r="CB436" s="33"/>
      <c r="CC436" s="33"/>
      <c r="CD436" s="33"/>
      <c r="CE436" s="33"/>
      <c r="CF436" s="33"/>
      <c r="CG436" s="33"/>
      <c r="CH436" s="33"/>
      <c r="CI436" s="33"/>
      <c r="CJ436" s="33"/>
      <c r="CK436" s="33"/>
      <c r="CL436" s="33"/>
      <c r="CM436" s="33"/>
      <c r="CN436" s="33"/>
      <c r="CO436" s="33"/>
      <c r="CP436" s="33"/>
      <c r="CQ436" s="33"/>
      <c r="CR436" s="33"/>
      <c r="CS436" s="33"/>
      <c r="CT436" s="33"/>
      <c r="CU436" s="33"/>
      <c r="CV436" s="33"/>
      <c r="CW436" s="33"/>
      <c r="CX436" s="33"/>
      <c r="CY436" s="33"/>
      <c r="CZ436" s="33"/>
      <c r="DA436" s="33"/>
      <c r="DB436" s="33"/>
      <c r="DC436" s="33"/>
      <c r="DD436" s="33"/>
      <c r="DE436" s="33"/>
      <c r="DF436" s="33"/>
      <c r="DG436" s="33"/>
      <c r="DH436" s="33"/>
      <c r="DI436" s="33"/>
      <c r="DJ436" s="33"/>
      <c r="DK436" s="33"/>
      <c r="DL436" s="33"/>
      <c r="DM436" s="33"/>
      <c r="DN436" s="33"/>
    </row>
    <row r="437" spans="1:118" x14ac:dyDescent="0.3">
      <c r="A437" s="69"/>
      <c r="B437" s="165"/>
      <c r="C437" s="240"/>
      <c r="D437" s="165"/>
      <c r="E437" s="241"/>
      <c r="F437" s="71"/>
      <c r="G437" s="69"/>
      <c r="H437" s="182"/>
      <c r="I437" s="182"/>
      <c r="J437" s="72"/>
      <c r="K437" s="73"/>
      <c r="L437" s="73"/>
      <c r="M437" s="75"/>
      <c r="N437" s="383"/>
      <c r="O437" s="171"/>
      <c r="P437" s="171"/>
      <c r="Q437" s="171"/>
      <c r="R437" s="169"/>
      <c r="S437" s="72"/>
      <c r="T437" s="73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  <c r="BO437" s="33"/>
      <c r="BP437" s="33"/>
      <c r="BQ437" s="33"/>
      <c r="BR437" s="33"/>
      <c r="BS437" s="33"/>
      <c r="BT437" s="33"/>
      <c r="BU437" s="33"/>
      <c r="BV437" s="33"/>
      <c r="BW437" s="33"/>
      <c r="BX437" s="33"/>
      <c r="BY437" s="33"/>
      <c r="BZ437" s="33"/>
      <c r="CA437" s="33"/>
      <c r="CB437" s="33"/>
      <c r="CC437" s="33"/>
      <c r="CD437" s="33"/>
      <c r="CE437" s="33"/>
      <c r="CF437" s="33"/>
      <c r="CG437" s="33"/>
      <c r="CH437" s="33"/>
      <c r="CI437" s="33"/>
      <c r="CJ437" s="33"/>
      <c r="CK437" s="33"/>
      <c r="CL437" s="33"/>
      <c r="CM437" s="33"/>
      <c r="CN437" s="33"/>
      <c r="CO437" s="33"/>
      <c r="CP437" s="33"/>
      <c r="CQ437" s="33"/>
      <c r="CR437" s="33"/>
      <c r="CS437" s="33"/>
      <c r="CT437" s="33"/>
      <c r="CU437" s="33"/>
      <c r="CV437" s="33"/>
      <c r="CW437" s="33"/>
      <c r="CX437" s="33"/>
      <c r="CY437" s="33"/>
      <c r="CZ437" s="33"/>
      <c r="DA437" s="33"/>
      <c r="DB437" s="33"/>
      <c r="DC437" s="33"/>
      <c r="DD437" s="33"/>
      <c r="DE437" s="33"/>
      <c r="DF437" s="33"/>
      <c r="DG437" s="33"/>
      <c r="DH437" s="33"/>
      <c r="DI437" s="33"/>
      <c r="DJ437" s="33"/>
      <c r="DK437" s="33"/>
      <c r="DL437" s="33"/>
      <c r="DM437" s="33"/>
      <c r="DN437" s="33"/>
    </row>
    <row r="438" spans="1:118" x14ac:dyDescent="0.3">
      <c r="A438" s="69"/>
      <c r="B438" s="165"/>
      <c r="C438" s="240"/>
      <c r="D438" s="165"/>
      <c r="E438" s="241"/>
      <c r="F438" s="71"/>
      <c r="G438" s="69"/>
      <c r="H438" s="182"/>
      <c r="I438" s="182"/>
      <c r="J438" s="72"/>
      <c r="K438" s="73"/>
      <c r="L438" s="73"/>
      <c r="M438" s="75"/>
      <c r="N438" s="383"/>
      <c r="Q438" s="154"/>
      <c r="R438" s="169"/>
      <c r="S438" s="72"/>
      <c r="T438" s="73"/>
      <c r="U438" s="72"/>
      <c r="V438" s="72"/>
      <c r="W438" s="72"/>
      <c r="X438" s="72"/>
      <c r="Y438" s="72"/>
      <c r="Z438" s="72"/>
      <c r="AA438" s="72"/>
      <c r="AB438" s="72"/>
      <c r="AC438" s="72"/>
      <c r="AD438" s="72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  <c r="BO438" s="33"/>
      <c r="BP438" s="33"/>
      <c r="BQ438" s="33"/>
      <c r="BR438" s="33"/>
      <c r="BS438" s="33"/>
      <c r="BT438" s="33"/>
      <c r="BU438" s="33"/>
      <c r="BV438" s="33"/>
      <c r="BW438" s="33"/>
      <c r="BX438" s="33"/>
      <c r="BY438" s="33"/>
      <c r="BZ438" s="33"/>
      <c r="CA438" s="33"/>
      <c r="CB438" s="33"/>
      <c r="CC438" s="33"/>
      <c r="CD438" s="33"/>
      <c r="CE438" s="33"/>
      <c r="CF438" s="33"/>
      <c r="CG438" s="33"/>
      <c r="CH438" s="33"/>
      <c r="CI438" s="33"/>
      <c r="CJ438" s="33"/>
      <c r="CK438" s="33"/>
      <c r="CL438" s="33"/>
      <c r="CM438" s="33"/>
      <c r="CN438" s="33"/>
      <c r="CO438" s="33"/>
      <c r="CP438" s="33"/>
      <c r="CQ438" s="33"/>
      <c r="CR438" s="33"/>
      <c r="CS438" s="33"/>
      <c r="CT438" s="33"/>
      <c r="CU438" s="33"/>
      <c r="CV438" s="33"/>
      <c r="CW438" s="33"/>
      <c r="CX438" s="33"/>
      <c r="CY438" s="33"/>
      <c r="CZ438" s="33"/>
      <c r="DA438" s="33"/>
      <c r="DB438" s="33"/>
      <c r="DC438" s="33"/>
      <c r="DD438" s="33"/>
      <c r="DE438" s="33"/>
      <c r="DF438" s="33"/>
      <c r="DG438" s="33"/>
      <c r="DH438" s="33"/>
      <c r="DI438" s="33"/>
      <c r="DJ438" s="33"/>
      <c r="DK438" s="33"/>
      <c r="DL438" s="33"/>
      <c r="DM438" s="33"/>
      <c r="DN438" s="33"/>
    </row>
    <row r="439" spans="1:118" x14ac:dyDescent="0.3">
      <c r="A439" s="69"/>
      <c r="B439" s="165"/>
      <c r="C439" s="240"/>
      <c r="D439" s="165"/>
      <c r="E439" s="241"/>
      <c r="F439" s="71"/>
      <c r="G439" s="69"/>
      <c r="H439" s="182"/>
      <c r="I439" s="182"/>
      <c r="J439" s="72"/>
      <c r="K439" s="73"/>
      <c r="L439" s="73"/>
      <c r="M439" s="75"/>
      <c r="N439" s="239"/>
      <c r="Q439" s="154"/>
      <c r="R439" s="169"/>
      <c r="S439" s="72"/>
      <c r="T439" s="73"/>
      <c r="U439" s="72"/>
      <c r="V439" s="72"/>
      <c r="W439" s="72"/>
      <c r="X439" s="72"/>
      <c r="Y439" s="72"/>
      <c r="Z439" s="72"/>
      <c r="AA439" s="72"/>
      <c r="AB439" s="72"/>
      <c r="AC439" s="72"/>
      <c r="AD439" s="72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  <c r="BO439" s="33"/>
      <c r="BP439" s="33"/>
      <c r="BQ439" s="33"/>
      <c r="BR439" s="33"/>
      <c r="BS439" s="33"/>
      <c r="BT439" s="33"/>
      <c r="BU439" s="33"/>
      <c r="BV439" s="33"/>
      <c r="BW439" s="33"/>
      <c r="BX439" s="33"/>
      <c r="BY439" s="33"/>
      <c r="BZ439" s="33"/>
      <c r="CA439" s="33"/>
      <c r="CB439" s="33"/>
      <c r="CC439" s="33"/>
      <c r="CD439" s="33"/>
      <c r="CE439" s="33"/>
      <c r="CF439" s="33"/>
      <c r="CG439" s="33"/>
      <c r="CH439" s="33"/>
      <c r="CI439" s="33"/>
      <c r="CJ439" s="33"/>
      <c r="CK439" s="33"/>
      <c r="CL439" s="33"/>
      <c r="CM439" s="33"/>
      <c r="CN439" s="33"/>
      <c r="CO439" s="33"/>
      <c r="CP439" s="33"/>
      <c r="CQ439" s="33"/>
      <c r="CR439" s="33"/>
      <c r="CS439" s="33"/>
      <c r="CT439" s="33"/>
      <c r="CU439" s="33"/>
      <c r="CV439" s="33"/>
      <c r="CW439" s="33"/>
      <c r="CX439" s="33"/>
      <c r="CY439" s="33"/>
      <c r="CZ439" s="33"/>
      <c r="DA439" s="33"/>
      <c r="DB439" s="33"/>
      <c r="DC439" s="33"/>
      <c r="DD439" s="33"/>
      <c r="DE439" s="33"/>
      <c r="DF439" s="33"/>
      <c r="DG439" s="33"/>
      <c r="DH439" s="33"/>
      <c r="DI439" s="33"/>
      <c r="DJ439" s="33"/>
      <c r="DK439" s="33"/>
      <c r="DL439" s="33"/>
      <c r="DM439" s="33"/>
      <c r="DN439" s="33"/>
    </row>
    <row r="440" spans="1:118" x14ac:dyDescent="0.3">
      <c r="A440" s="69"/>
      <c r="B440" s="165"/>
      <c r="C440" s="240"/>
      <c r="D440" s="165"/>
      <c r="E440" s="241"/>
      <c r="F440" s="71"/>
      <c r="G440" s="69"/>
      <c r="H440" s="182"/>
      <c r="I440" s="182"/>
      <c r="J440" s="72"/>
      <c r="K440" s="73"/>
      <c r="L440" s="73"/>
      <c r="M440" s="75"/>
      <c r="N440" s="239"/>
      <c r="Q440" s="154"/>
      <c r="R440" s="169"/>
      <c r="S440" s="72"/>
      <c r="T440" s="73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  <c r="BO440" s="33"/>
      <c r="BP440" s="33"/>
      <c r="BQ440" s="33"/>
      <c r="BR440" s="33"/>
      <c r="BS440" s="33"/>
      <c r="BT440" s="33"/>
      <c r="BU440" s="33"/>
      <c r="BV440" s="33"/>
      <c r="BW440" s="33"/>
      <c r="BX440" s="33"/>
      <c r="BY440" s="33"/>
      <c r="BZ440" s="33"/>
      <c r="CA440" s="33"/>
      <c r="CB440" s="33"/>
      <c r="CC440" s="33"/>
      <c r="CD440" s="33"/>
      <c r="CE440" s="33"/>
      <c r="CF440" s="33"/>
      <c r="CG440" s="33"/>
      <c r="CH440" s="33"/>
      <c r="CI440" s="33"/>
      <c r="CJ440" s="33"/>
      <c r="CK440" s="33"/>
      <c r="CL440" s="33"/>
      <c r="CM440" s="33"/>
      <c r="CN440" s="33"/>
      <c r="CO440" s="33"/>
      <c r="CP440" s="33"/>
      <c r="CQ440" s="33"/>
      <c r="CR440" s="33"/>
      <c r="CS440" s="33"/>
      <c r="CT440" s="33"/>
      <c r="CU440" s="33"/>
      <c r="CV440" s="33"/>
      <c r="CW440" s="33"/>
      <c r="CX440" s="33"/>
      <c r="CY440" s="33"/>
      <c r="CZ440" s="33"/>
      <c r="DA440" s="33"/>
      <c r="DB440" s="33"/>
      <c r="DC440" s="33"/>
      <c r="DD440" s="33"/>
      <c r="DE440" s="33"/>
      <c r="DF440" s="33"/>
      <c r="DG440" s="33"/>
      <c r="DH440" s="33"/>
      <c r="DI440" s="33"/>
      <c r="DJ440" s="33"/>
      <c r="DK440" s="33"/>
      <c r="DL440" s="33"/>
      <c r="DM440" s="33"/>
      <c r="DN440" s="33"/>
    </row>
    <row r="441" spans="1:118" x14ac:dyDescent="0.3">
      <c r="A441" s="69"/>
      <c r="B441" s="165"/>
      <c r="C441" s="240"/>
      <c r="D441" s="165"/>
      <c r="E441" s="241"/>
      <c r="F441" s="71"/>
      <c r="G441" s="69"/>
      <c r="H441" s="182"/>
      <c r="I441" s="182"/>
      <c r="J441" s="72"/>
      <c r="K441" s="73"/>
      <c r="L441" s="73"/>
      <c r="M441" s="75"/>
      <c r="N441" s="383"/>
      <c r="O441" s="171"/>
      <c r="P441" s="171"/>
      <c r="Q441" s="171"/>
      <c r="R441" s="169"/>
      <c r="S441" s="72"/>
      <c r="T441" s="73"/>
      <c r="U441" s="72"/>
      <c r="V441" s="72"/>
      <c r="W441" s="72"/>
      <c r="X441" s="72"/>
      <c r="Y441" s="72"/>
      <c r="Z441" s="72"/>
      <c r="AA441" s="72"/>
      <c r="AB441" s="72"/>
      <c r="AC441" s="72"/>
      <c r="AD441" s="72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  <c r="BO441" s="33"/>
      <c r="BP441" s="33"/>
      <c r="BQ441" s="33"/>
      <c r="BR441" s="33"/>
      <c r="BS441" s="33"/>
      <c r="BT441" s="33"/>
      <c r="BU441" s="33"/>
      <c r="BV441" s="33"/>
      <c r="BW441" s="33"/>
      <c r="BX441" s="33"/>
      <c r="BY441" s="33"/>
      <c r="BZ441" s="33"/>
      <c r="CA441" s="33"/>
      <c r="CB441" s="33"/>
      <c r="CC441" s="33"/>
      <c r="CD441" s="33"/>
      <c r="CE441" s="33"/>
      <c r="CF441" s="33"/>
      <c r="CG441" s="33"/>
      <c r="CH441" s="33"/>
      <c r="CI441" s="33"/>
      <c r="CJ441" s="33"/>
      <c r="CK441" s="33"/>
      <c r="CL441" s="33"/>
      <c r="CM441" s="33"/>
      <c r="CN441" s="33"/>
      <c r="CO441" s="33"/>
      <c r="CP441" s="33"/>
      <c r="CQ441" s="33"/>
      <c r="CR441" s="33"/>
      <c r="CS441" s="33"/>
      <c r="CT441" s="33"/>
      <c r="CU441" s="33"/>
      <c r="CV441" s="33"/>
      <c r="CW441" s="33"/>
      <c r="CX441" s="33"/>
      <c r="CY441" s="33"/>
      <c r="CZ441" s="33"/>
      <c r="DA441" s="33"/>
      <c r="DB441" s="33"/>
      <c r="DC441" s="33"/>
      <c r="DD441" s="33"/>
      <c r="DE441" s="33"/>
      <c r="DF441" s="33"/>
      <c r="DG441" s="33"/>
      <c r="DH441" s="33"/>
      <c r="DI441" s="33"/>
      <c r="DJ441" s="33"/>
      <c r="DK441" s="33"/>
      <c r="DL441" s="33"/>
      <c r="DM441" s="33"/>
      <c r="DN441" s="33"/>
    </row>
    <row r="442" spans="1:118" x14ac:dyDescent="0.3">
      <c r="A442" s="69"/>
      <c r="B442" s="165"/>
      <c r="C442" s="240"/>
      <c r="D442" s="165"/>
      <c r="E442" s="241"/>
      <c r="F442" s="71"/>
      <c r="G442" s="69"/>
      <c r="H442" s="182"/>
      <c r="I442" s="182"/>
      <c r="J442" s="72"/>
      <c r="K442" s="73"/>
      <c r="L442" s="73"/>
      <c r="M442" s="75"/>
      <c r="N442" s="239"/>
      <c r="Q442" s="154"/>
      <c r="R442" s="169"/>
      <c r="S442" s="72"/>
      <c r="T442" s="73"/>
      <c r="U442" s="72"/>
      <c r="V442" s="72"/>
      <c r="W442" s="72"/>
      <c r="X442" s="72"/>
      <c r="Y442" s="72"/>
      <c r="Z442" s="72"/>
      <c r="AA442" s="72"/>
      <c r="AB442" s="72"/>
      <c r="AC442" s="72"/>
      <c r="AD442" s="72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  <c r="BO442" s="33"/>
      <c r="BP442" s="33"/>
      <c r="BQ442" s="33"/>
      <c r="BR442" s="33"/>
      <c r="BS442" s="33"/>
      <c r="BT442" s="33"/>
      <c r="BU442" s="33"/>
      <c r="BV442" s="33"/>
      <c r="BW442" s="33"/>
      <c r="BX442" s="33"/>
      <c r="BY442" s="33"/>
      <c r="BZ442" s="33"/>
      <c r="CA442" s="33"/>
      <c r="CB442" s="33"/>
      <c r="CC442" s="33"/>
      <c r="CD442" s="33"/>
      <c r="CE442" s="33"/>
      <c r="CF442" s="33"/>
      <c r="CG442" s="33"/>
      <c r="CH442" s="33"/>
      <c r="CI442" s="33"/>
      <c r="CJ442" s="33"/>
      <c r="CK442" s="33"/>
      <c r="CL442" s="33"/>
      <c r="CM442" s="33"/>
      <c r="CN442" s="33"/>
      <c r="CO442" s="33"/>
      <c r="CP442" s="33"/>
      <c r="CQ442" s="33"/>
      <c r="CR442" s="33"/>
      <c r="CS442" s="33"/>
      <c r="CT442" s="33"/>
      <c r="CU442" s="33"/>
      <c r="CV442" s="33"/>
      <c r="CW442" s="33"/>
      <c r="CX442" s="33"/>
      <c r="CY442" s="33"/>
      <c r="CZ442" s="33"/>
      <c r="DA442" s="33"/>
      <c r="DB442" s="33"/>
      <c r="DC442" s="33"/>
      <c r="DD442" s="33"/>
      <c r="DE442" s="33"/>
      <c r="DF442" s="33"/>
      <c r="DG442" s="33"/>
      <c r="DH442" s="33"/>
      <c r="DI442" s="33"/>
      <c r="DJ442" s="33"/>
      <c r="DK442" s="33"/>
      <c r="DL442" s="33"/>
      <c r="DM442" s="33"/>
      <c r="DN442" s="33"/>
    </row>
    <row r="443" spans="1:118" x14ac:dyDescent="0.3">
      <c r="A443" s="69"/>
      <c r="B443" s="165"/>
      <c r="C443" s="240"/>
      <c r="D443" s="165"/>
      <c r="E443" s="241"/>
      <c r="F443" s="180"/>
      <c r="G443" s="69"/>
      <c r="H443" s="182"/>
      <c r="I443" s="182"/>
      <c r="J443" s="72"/>
      <c r="K443" s="73"/>
      <c r="L443" s="73"/>
      <c r="M443" s="75"/>
      <c r="N443" s="239"/>
      <c r="Q443" s="154"/>
      <c r="R443" s="169"/>
      <c r="S443" s="72"/>
      <c r="T443" s="73"/>
      <c r="U443" s="72"/>
      <c r="V443" s="72"/>
      <c r="W443" s="72"/>
      <c r="X443" s="72"/>
      <c r="Y443" s="72"/>
      <c r="Z443" s="72"/>
      <c r="AA443" s="72"/>
      <c r="AB443" s="72"/>
      <c r="AC443" s="72"/>
      <c r="AD443" s="72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  <c r="BO443" s="33"/>
      <c r="BP443" s="33"/>
      <c r="BQ443" s="33"/>
      <c r="BR443" s="33"/>
      <c r="BS443" s="33"/>
      <c r="BT443" s="33"/>
      <c r="BU443" s="33"/>
      <c r="BV443" s="33"/>
      <c r="BW443" s="33"/>
      <c r="BX443" s="33"/>
      <c r="BY443" s="33"/>
      <c r="BZ443" s="33"/>
      <c r="CA443" s="33"/>
      <c r="CB443" s="33"/>
      <c r="CC443" s="33"/>
      <c r="CD443" s="33"/>
      <c r="CE443" s="33"/>
      <c r="CF443" s="33"/>
      <c r="CG443" s="33"/>
      <c r="CH443" s="33"/>
      <c r="CI443" s="33"/>
      <c r="CJ443" s="33"/>
      <c r="CK443" s="33"/>
      <c r="CL443" s="33"/>
      <c r="CM443" s="33"/>
      <c r="CN443" s="33"/>
      <c r="CO443" s="33"/>
      <c r="CP443" s="33"/>
      <c r="CQ443" s="33"/>
      <c r="CR443" s="33"/>
      <c r="CS443" s="33"/>
      <c r="CT443" s="33"/>
      <c r="CU443" s="33"/>
      <c r="CV443" s="33"/>
      <c r="CW443" s="33"/>
      <c r="CX443" s="33"/>
      <c r="CY443" s="33"/>
      <c r="CZ443" s="33"/>
      <c r="DA443" s="33"/>
      <c r="DB443" s="33"/>
      <c r="DC443" s="33"/>
      <c r="DD443" s="33"/>
      <c r="DE443" s="33"/>
      <c r="DF443" s="33"/>
      <c r="DG443" s="33"/>
      <c r="DH443" s="33"/>
      <c r="DI443" s="33"/>
      <c r="DJ443" s="33"/>
      <c r="DK443" s="33"/>
      <c r="DL443" s="33"/>
      <c r="DM443" s="33"/>
      <c r="DN443" s="33"/>
    </row>
    <row r="444" spans="1:118" x14ac:dyDescent="0.3">
      <c r="A444" s="69"/>
      <c r="B444" s="165"/>
      <c r="C444" s="240"/>
      <c r="D444" s="165"/>
      <c r="E444" s="241"/>
      <c r="F444" s="180"/>
      <c r="G444" s="69"/>
      <c r="H444" s="182"/>
      <c r="I444" s="182"/>
      <c r="J444" s="72"/>
      <c r="K444" s="73"/>
      <c r="L444" s="73"/>
      <c r="M444" s="75"/>
      <c r="N444" s="383"/>
      <c r="O444" s="171"/>
      <c r="P444" s="171"/>
      <c r="Q444" s="154"/>
      <c r="R444" s="169"/>
      <c r="S444" s="72"/>
      <c r="T444" s="73"/>
      <c r="U444" s="72"/>
      <c r="V444" s="72"/>
      <c r="W444" s="72"/>
      <c r="X444" s="72"/>
      <c r="Y444" s="72"/>
      <c r="Z444" s="72"/>
      <c r="AA444" s="72"/>
      <c r="AB444" s="72"/>
      <c r="AC444" s="72"/>
      <c r="AD444" s="72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  <c r="BO444" s="33"/>
      <c r="BP444" s="33"/>
      <c r="BQ444" s="33"/>
      <c r="BR444" s="33"/>
      <c r="BS444" s="33"/>
      <c r="BT444" s="33"/>
      <c r="BU444" s="33"/>
      <c r="BV444" s="33"/>
      <c r="BW444" s="33"/>
      <c r="BX444" s="33"/>
      <c r="BY444" s="33"/>
      <c r="BZ444" s="33"/>
      <c r="CA444" s="33"/>
      <c r="CB444" s="33"/>
      <c r="CC444" s="33"/>
      <c r="CD444" s="33"/>
      <c r="CE444" s="33"/>
      <c r="CF444" s="33"/>
      <c r="CG444" s="33"/>
      <c r="CH444" s="33"/>
      <c r="CI444" s="33"/>
      <c r="CJ444" s="33"/>
      <c r="CK444" s="33"/>
      <c r="CL444" s="33"/>
      <c r="CM444" s="33"/>
      <c r="CN444" s="33"/>
      <c r="CO444" s="33"/>
      <c r="CP444" s="33"/>
      <c r="CQ444" s="33"/>
      <c r="CR444" s="33"/>
      <c r="CS444" s="33"/>
      <c r="CT444" s="33"/>
      <c r="CU444" s="33"/>
      <c r="CV444" s="33"/>
      <c r="CW444" s="33"/>
      <c r="CX444" s="33"/>
      <c r="CY444" s="33"/>
      <c r="CZ444" s="33"/>
      <c r="DA444" s="33"/>
      <c r="DB444" s="33"/>
      <c r="DC444" s="33"/>
      <c r="DD444" s="33"/>
      <c r="DE444" s="33"/>
      <c r="DF444" s="33"/>
      <c r="DG444" s="33"/>
      <c r="DH444" s="33"/>
      <c r="DI444" s="33"/>
      <c r="DJ444" s="33"/>
      <c r="DK444" s="33"/>
      <c r="DL444" s="33"/>
      <c r="DM444" s="33"/>
      <c r="DN444" s="33"/>
    </row>
    <row r="445" spans="1:118" x14ac:dyDescent="0.3">
      <c r="A445" s="69"/>
      <c r="B445" s="165"/>
      <c r="C445" s="240"/>
      <c r="D445" s="69"/>
      <c r="E445" s="180"/>
      <c r="F445" s="71"/>
      <c r="G445" s="69"/>
      <c r="H445" s="69"/>
      <c r="I445" s="69"/>
      <c r="J445" s="73"/>
      <c r="K445" s="73"/>
      <c r="L445" s="73"/>
      <c r="M445" s="75"/>
      <c r="N445" s="383"/>
      <c r="Q445" s="154"/>
      <c r="R445" s="169"/>
      <c r="S445" s="72"/>
      <c r="T445" s="73"/>
      <c r="U445" s="72"/>
      <c r="V445" s="72"/>
      <c r="W445" s="72"/>
      <c r="X445" s="72"/>
      <c r="Y445" s="72"/>
      <c r="Z445" s="72"/>
      <c r="AA445" s="72"/>
      <c r="AB445" s="72"/>
      <c r="AC445" s="72"/>
      <c r="AD445" s="72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  <c r="BO445" s="33"/>
      <c r="BP445" s="33"/>
      <c r="BQ445" s="33"/>
      <c r="BR445" s="33"/>
      <c r="BS445" s="33"/>
      <c r="BT445" s="33"/>
      <c r="BU445" s="33"/>
      <c r="BV445" s="33"/>
      <c r="BW445" s="33"/>
      <c r="BX445" s="33"/>
      <c r="BY445" s="33"/>
      <c r="BZ445" s="33"/>
      <c r="CA445" s="33"/>
      <c r="CB445" s="33"/>
      <c r="CC445" s="33"/>
      <c r="CD445" s="33"/>
      <c r="CE445" s="33"/>
      <c r="CF445" s="33"/>
      <c r="CG445" s="33"/>
      <c r="CH445" s="33"/>
      <c r="CI445" s="33"/>
      <c r="CJ445" s="33"/>
      <c r="CK445" s="33"/>
      <c r="CL445" s="33"/>
      <c r="CM445" s="33"/>
      <c r="CN445" s="33"/>
      <c r="CO445" s="33"/>
      <c r="CP445" s="33"/>
      <c r="CQ445" s="33"/>
      <c r="CR445" s="33"/>
      <c r="CS445" s="33"/>
      <c r="CT445" s="33"/>
      <c r="CU445" s="33"/>
      <c r="CV445" s="33"/>
      <c r="CW445" s="33"/>
      <c r="CX445" s="33"/>
      <c r="CY445" s="33"/>
      <c r="CZ445" s="33"/>
      <c r="DA445" s="33"/>
      <c r="DB445" s="33"/>
      <c r="DC445" s="33"/>
      <c r="DD445" s="33"/>
      <c r="DE445" s="33"/>
      <c r="DF445" s="33"/>
      <c r="DG445" s="33"/>
      <c r="DH445" s="33"/>
      <c r="DI445" s="33"/>
      <c r="DJ445" s="33"/>
      <c r="DK445" s="33"/>
      <c r="DL445" s="33"/>
      <c r="DM445" s="33"/>
      <c r="DN445" s="33"/>
    </row>
    <row r="446" spans="1:118" x14ac:dyDescent="0.3">
      <c r="A446" s="69"/>
      <c r="B446" s="165"/>
      <c r="C446" s="240"/>
      <c r="D446" s="69"/>
      <c r="E446" s="180"/>
      <c r="F446" s="71"/>
      <c r="G446" s="69"/>
      <c r="H446" s="69"/>
      <c r="I446" s="69"/>
      <c r="J446" s="72"/>
      <c r="K446" s="73"/>
      <c r="L446" s="73"/>
      <c r="M446" s="75"/>
      <c r="N446" s="383"/>
      <c r="O446" s="171"/>
      <c r="P446" s="171"/>
      <c r="Q446" s="171"/>
      <c r="R446" s="169"/>
      <c r="S446" s="72"/>
      <c r="T446" s="73"/>
      <c r="U446" s="72"/>
      <c r="V446" s="72"/>
      <c r="W446" s="72"/>
      <c r="X446" s="72"/>
      <c r="Y446" s="72"/>
      <c r="Z446" s="72"/>
      <c r="AA446" s="72"/>
      <c r="AB446" s="72"/>
      <c r="AC446" s="72"/>
      <c r="AD446" s="72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  <c r="BO446" s="33"/>
      <c r="BP446" s="33"/>
      <c r="BQ446" s="33"/>
      <c r="BR446" s="33"/>
      <c r="BS446" s="33"/>
      <c r="BT446" s="33"/>
      <c r="BU446" s="33"/>
      <c r="BV446" s="33"/>
      <c r="BW446" s="33"/>
      <c r="BX446" s="33"/>
      <c r="BY446" s="33"/>
      <c r="BZ446" s="33"/>
      <c r="CA446" s="33"/>
      <c r="CB446" s="33"/>
      <c r="CC446" s="33"/>
      <c r="CD446" s="33"/>
      <c r="CE446" s="33"/>
      <c r="CF446" s="33"/>
      <c r="CG446" s="33"/>
      <c r="CH446" s="33"/>
      <c r="CI446" s="33"/>
      <c r="CJ446" s="33"/>
      <c r="CK446" s="33"/>
      <c r="CL446" s="33"/>
      <c r="CM446" s="33"/>
      <c r="CN446" s="33"/>
      <c r="CO446" s="33"/>
      <c r="CP446" s="33"/>
      <c r="CQ446" s="33"/>
      <c r="CR446" s="33"/>
      <c r="CS446" s="33"/>
      <c r="CT446" s="33"/>
      <c r="CU446" s="33"/>
      <c r="CV446" s="33"/>
      <c r="CW446" s="33"/>
      <c r="CX446" s="33"/>
      <c r="CY446" s="33"/>
      <c r="CZ446" s="33"/>
      <c r="DA446" s="33"/>
      <c r="DB446" s="33"/>
      <c r="DC446" s="33"/>
      <c r="DD446" s="33"/>
      <c r="DE446" s="33"/>
      <c r="DF446" s="33"/>
      <c r="DG446" s="33"/>
      <c r="DH446" s="33"/>
      <c r="DI446" s="33"/>
      <c r="DJ446" s="33"/>
      <c r="DK446" s="33"/>
      <c r="DL446" s="33"/>
      <c r="DM446" s="33"/>
      <c r="DN446" s="33"/>
    </row>
    <row r="447" spans="1:118" x14ac:dyDescent="0.3">
      <c r="A447" s="69"/>
      <c r="B447" s="70"/>
      <c r="C447" s="170"/>
      <c r="D447" s="69"/>
      <c r="E447" s="180"/>
      <c r="F447" s="71"/>
      <c r="G447" s="69"/>
      <c r="H447" s="69"/>
      <c r="I447" s="69"/>
      <c r="J447" s="72"/>
      <c r="K447" s="73"/>
      <c r="L447" s="73"/>
      <c r="M447" s="75"/>
      <c r="N447" s="239"/>
      <c r="O447" s="171"/>
      <c r="P447" s="171"/>
      <c r="Q447" s="154"/>
      <c r="R447" s="169"/>
      <c r="S447" s="72"/>
      <c r="T447" s="73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  <c r="BO447" s="33"/>
      <c r="BP447" s="33"/>
      <c r="BQ447" s="33"/>
      <c r="BR447" s="33"/>
      <c r="BS447" s="33"/>
      <c r="BT447" s="33"/>
      <c r="BU447" s="33"/>
      <c r="BV447" s="33"/>
      <c r="BW447" s="33"/>
      <c r="BX447" s="33"/>
      <c r="BY447" s="33"/>
      <c r="BZ447" s="33"/>
      <c r="CA447" s="33"/>
      <c r="CB447" s="33"/>
      <c r="CC447" s="33"/>
      <c r="CD447" s="33"/>
      <c r="CE447" s="33"/>
      <c r="CF447" s="33"/>
      <c r="CG447" s="33"/>
      <c r="CH447" s="33"/>
      <c r="CI447" s="33"/>
      <c r="CJ447" s="33"/>
      <c r="CK447" s="33"/>
      <c r="CL447" s="33"/>
      <c r="CM447" s="33"/>
      <c r="CN447" s="33"/>
      <c r="CO447" s="33"/>
      <c r="CP447" s="33"/>
      <c r="CQ447" s="33"/>
      <c r="CR447" s="33"/>
      <c r="CS447" s="33"/>
      <c r="CT447" s="33"/>
      <c r="CU447" s="33"/>
      <c r="CV447" s="33"/>
      <c r="CW447" s="33"/>
      <c r="CX447" s="33"/>
      <c r="CY447" s="33"/>
      <c r="CZ447" s="33"/>
      <c r="DA447" s="33"/>
      <c r="DB447" s="33"/>
      <c r="DC447" s="33"/>
      <c r="DD447" s="33"/>
      <c r="DE447" s="33"/>
      <c r="DF447" s="33"/>
      <c r="DG447" s="33"/>
      <c r="DH447" s="33"/>
      <c r="DI447" s="33"/>
      <c r="DJ447" s="33"/>
      <c r="DK447" s="33"/>
      <c r="DL447" s="33"/>
      <c r="DM447" s="33"/>
      <c r="DN447" s="33"/>
    </row>
    <row r="448" spans="1:118" x14ac:dyDescent="0.3">
      <c r="A448" s="69"/>
      <c r="B448" s="70"/>
      <c r="C448" s="240"/>
      <c r="D448" s="69"/>
      <c r="E448" s="180"/>
      <c r="F448" s="71"/>
      <c r="G448" s="69"/>
      <c r="H448" s="69"/>
      <c r="I448" s="69"/>
      <c r="J448" s="72"/>
      <c r="K448" s="73"/>
      <c r="L448" s="73"/>
      <c r="M448" s="75"/>
      <c r="N448" s="239"/>
      <c r="Q448" s="154"/>
      <c r="R448" s="191"/>
      <c r="S448" s="72"/>
      <c r="T448" s="73"/>
      <c r="U448" s="72"/>
      <c r="V448" s="72"/>
      <c r="W448" s="72"/>
      <c r="X448" s="72"/>
      <c r="Y448" s="72"/>
      <c r="Z448" s="72"/>
      <c r="AA448" s="72"/>
      <c r="AB448" s="72"/>
      <c r="AC448" s="72"/>
      <c r="AD448" s="72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  <c r="BO448" s="33"/>
      <c r="BP448" s="33"/>
      <c r="BQ448" s="33"/>
      <c r="BR448" s="33"/>
      <c r="BS448" s="33"/>
      <c r="BT448" s="33"/>
      <c r="BU448" s="33"/>
      <c r="BV448" s="33"/>
      <c r="BW448" s="33"/>
      <c r="BX448" s="33"/>
      <c r="BY448" s="33"/>
      <c r="BZ448" s="33"/>
      <c r="CA448" s="33"/>
      <c r="CB448" s="33"/>
      <c r="CC448" s="33"/>
      <c r="CD448" s="33"/>
      <c r="CE448" s="33"/>
      <c r="CF448" s="33"/>
      <c r="CG448" s="33"/>
      <c r="CH448" s="33"/>
      <c r="CI448" s="33"/>
      <c r="CJ448" s="33"/>
      <c r="CK448" s="33"/>
      <c r="CL448" s="33"/>
      <c r="CM448" s="33"/>
      <c r="CN448" s="33"/>
      <c r="CO448" s="33"/>
      <c r="CP448" s="33"/>
      <c r="CQ448" s="33"/>
      <c r="CR448" s="33"/>
      <c r="CS448" s="33"/>
      <c r="CT448" s="33"/>
      <c r="CU448" s="33"/>
      <c r="CV448" s="33"/>
      <c r="CW448" s="33"/>
      <c r="CX448" s="33"/>
      <c r="CY448" s="33"/>
      <c r="CZ448" s="33"/>
      <c r="DA448" s="33"/>
      <c r="DB448" s="33"/>
      <c r="DC448" s="33"/>
      <c r="DD448" s="33"/>
      <c r="DE448" s="33"/>
      <c r="DF448" s="33"/>
      <c r="DG448" s="33"/>
      <c r="DH448" s="33"/>
      <c r="DI448" s="33"/>
      <c r="DJ448" s="33"/>
      <c r="DK448" s="33"/>
      <c r="DL448" s="33"/>
      <c r="DM448" s="33"/>
      <c r="DN448" s="33"/>
    </row>
    <row r="449" spans="1:118" x14ac:dyDescent="0.3">
      <c r="A449" s="69"/>
      <c r="B449" s="70"/>
      <c r="C449" s="244"/>
      <c r="D449" s="167"/>
      <c r="E449" s="180"/>
      <c r="F449" s="71"/>
      <c r="G449" s="69"/>
      <c r="H449" s="69"/>
      <c r="I449" s="69"/>
      <c r="J449" s="72"/>
      <c r="K449" s="73"/>
      <c r="L449" s="73"/>
      <c r="M449" s="75"/>
      <c r="N449" s="383"/>
      <c r="Q449" s="154"/>
      <c r="R449" s="169"/>
      <c r="S449" s="72"/>
      <c r="T449" s="73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  <c r="BO449" s="33"/>
      <c r="BP449" s="33"/>
      <c r="BQ449" s="33"/>
      <c r="BR449" s="33"/>
      <c r="BS449" s="33"/>
      <c r="BT449" s="33"/>
      <c r="BU449" s="33"/>
      <c r="BV449" s="33"/>
      <c r="BW449" s="33"/>
      <c r="BX449" s="33"/>
      <c r="BY449" s="33"/>
      <c r="BZ449" s="33"/>
      <c r="CA449" s="33"/>
      <c r="CB449" s="33"/>
      <c r="CC449" s="33"/>
      <c r="CD449" s="33"/>
      <c r="CE449" s="33"/>
      <c r="CF449" s="33"/>
      <c r="CG449" s="33"/>
      <c r="CH449" s="33"/>
      <c r="CI449" s="33"/>
      <c r="CJ449" s="33"/>
      <c r="CK449" s="33"/>
      <c r="CL449" s="33"/>
      <c r="CM449" s="33"/>
      <c r="CN449" s="33"/>
      <c r="CO449" s="33"/>
      <c r="CP449" s="33"/>
      <c r="CQ449" s="33"/>
      <c r="CR449" s="33"/>
      <c r="CS449" s="33"/>
      <c r="CT449" s="33"/>
      <c r="CU449" s="33"/>
      <c r="CV449" s="33"/>
      <c r="CW449" s="33"/>
      <c r="CX449" s="33"/>
      <c r="CY449" s="33"/>
      <c r="CZ449" s="33"/>
      <c r="DA449" s="33"/>
      <c r="DB449" s="33"/>
      <c r="DC449" s="33"/>
      <c r="DD449" s="33"/>
      <c r="DE449" s="33"/>
      <c r="DF449" s="33"/>
      <c r="DG449" s="33"/>
      <c r="DH449" s="33"/>
      <c r="DI449" s="33"/>
      <c r="DJ449" s="33"/>
      <c r="DK449" s="33"/>
      <c r="DL449" s="33"/>
      <c r="DM449" s="33"/>
      <c r="DN449" s="33"/>
    </row>
    <row r="450" spans="1:118" x14ac:dyDescent="0.3">
      <c r="A450" s="69"/>
      <c r="B450" s="165"/>
      <c r="C450" s="242"/>
      <c r="D450" s="182"/>
      <c r="E450" s="241"/>
      <c r="F450" s="180"/>
      <c r="G450" s="182"/>
      <c r="H450" s="182"/>
      <c r="I450" s="182"/>
      <c r="J450" s="73"/>
      <c r="K450" s="73"/>
      <c r="L450" s="73"/>
      <c r="M450" s="75"/>
      <c r="N450" s="384"/>
      <c r="Q450" s="154"/>
      <c r="R450" s="70"/>
      <c r="S450" s="73"/>
      <c r="T450" s="72"/>
      <c r="U450" s="72"/>
      <c r="V450" s="72"/>
      <c r="W450" s="72"/>
      <c r="X450" s="72"/>
      <c r="Y450" s="72"/>
      <c r="Z450" s="72"/>
      <c r="AA450" s="72"/>
      <c r="AB450" s="72"/>
      <c r="AC450" s="72"/>
      <c r="AD450" s="72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  <c r="BO450" s="33"/>
      <c r="BP450" s="33"/>
      <c r="BQ450" s="33"/>
      <c r="BR450" s="33"/>
      <c r="BS450" s="33"/>
      <c r="BT450" s="33"/>
      <c r="BU450" s="33"/>
      <c r="BV450" s="33"/>
      <c r="BW450" s="33"/>
      <c r="BX450" s="33"/>
      <c r="BY450" s="33"/>
      <c r="BZ450" s="33"/>
      <c r="CA450" s="33"/>
      <c r="CB450" s="33"/>
      <c r="CC450" s="33"/>
      <c r="CD450" s="33"/>
      <c r="CE450" s="33"/>
      <c r="CF450" s="33"/>
      <c r="CG450" s="33"/>
      <c r="CH450" s="33"/>
      <c r="CI450" s="33"/>
      <c r="CJ450" s="33"/>
      <c r="CK450" s="33"/>
      <c r="CL450" s="33"/>
      <c r="CM450" s="33"/>
      <c r="CN450" s="33"/>
      <c r="CO450" s="33"/>
      <c r="CP450" s="33"/>
      <c r="CQ450" s="33"/>
      <c r="CR450" s="33"/>
      <c r="CS450" s="33"/>
      <c r="CT450" s="33"/>
      <c r="CU450" s="33"/>
      <c r="CV450" s="33"/>
      <c r="CW450" s="33"/>
      <c r="CX450" s="33"/>
      <c r="CY450" s="33"/>
      <c r="CZ450" s="33"/>
      <c r="DA450" s="33"/>
      <c r="DB450" s="33"/>
      <c r="DC450" s="33"/>
      <c r="DD450" s="33"/>
      <c r="DE450" s="33"/>
      <c r="DF450" s="33"/>
      <c r="DG450" s="33"/>
      <c r="DH450" s="33"/>
      <c r="DI450" s="33"/>
      <c r="DJ450" s="33"/>
      <c r="DK450" s="33"/>
      <c r="DL450" s="33"/>
      <c r="DM450" s="33"/>
      <c r="DN450" s="33"/>
    </row>
    <row r="451" spans="1:118" x14ac:dyDescent="0.3">
      <c r="A451" s="69"/>
      <c r="B451" s="165"/>
      <c r="C451" s="166"/>
      <c r="D451" s="69"/>
      <c r="E451" s="72"/>
      <c r="F451" s="71"/>
      <c r="G451" s="69"/>
      <c r="H451" s="69"/>
      <c r="I451" s="69"/>
      <c r="J451" s="73"/>
      <c r="K451" s="73"/>
      <c r="L451" s="73"/>
      <c r="M451" s="75"/>
      <c r="N451" s="384"/>
      <c r="Q451" s="154"/>
      <c r="R451" s="70"/>
      <c r="S451" s="73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  <c r="BO451" s="33"/>
      <c r="BP451" s="33"/>
      <c r="BQ451" s="33"/>
      <c r="BR451" s="33"/>
      <c r="BS451" s="33"/>
      <c r="BT451" s="33"/>
      <c r="BU451" s="33"/>
      <c r="BV451" s="33"/>
      <c r="BW451" s="33"/>
      <c r="BX451" s="33"/>
      <c r="BY451" s="33"/>
      <c r="BZ451" s="33"/>
      <c r="CA451" s="33"/>
      <c r="CB451" s="33"/>
      <c r="CC451" s="33"/>
      <c r="CD451" s="33"/>
      <c r="CE451" s="33"/>
      <c r="CF451" s="33"/>
      <c r="CG451" s="33"/>
      <c r="CH451" s="33"/>
      <c r="CI451" s="33"/>
      <c r="CJ451" s="33"/>
      <c r="CK451" s="33"/>
      <c r="CL451" s="33"/>
      <c r="CM451" s="33"/>
      <c r="CN451" s="33"/>
      <c r="CO451" s="33"/>
      <c r="CP451" s="33"/>
      <c r="CQ451" s="33"/>
      <c r="CR451" s="33"/>
      <c r="CS451" s="33"/>
      <c r="CT451" s="33"/>
      <c r="CU451" s="33"/>
      <c r="CV451" s="33"/>
      <c r="CW451" s="33"/>
      <c r="CX451" s="33"/>
      <c r="CY451" s="33"/>
      <c r="CZ451" s="33"/>
      <c r="DA451" s="33"/>
      <c r="DB451" s="33"/>
      <c r="DC451" s="33"/>
      <c r="DD451" s="33"/>
      <c r="DE451" s="33"/>
      <c r="DF451" s="33"/>
      <c r="DG451" s="33"/>
      <c r="DH451" s="33"/>
      <c r="DI451" s="33"/>
      <c r="DJ451" s="33"/>
      <c r="DK451" s="33"/>
      <c r="DL451" s="33"/>
      <c r="DM451" s="33"/>
      <c r="DN451" s="33"/>
    </row>
    <row r="452" spans="1:118" s="142" customFormat="1" x14ac:dyDescent="0.3">
      <c r="A452" s="189"/>
      <c r="B452" s="198"/>
      <c r="C452" s="245"/>
      <c r="D452" s="200"/>
      <c r="E452" s="246"/>
      <c r="F452" s="202"/>
      <c r="G452" s="247"/>
      <c r="H452" s="247"/>
      <c r="I452" s="247"/>
      <c r="J452" s="243"/>
      <c r="K452" s="243"/>
      <c r="L452" s="243"/>
      <c r="M452" s="75"/>
      <c r="N452" s="387"/>
      <c r="O452" s="232"/>
      <c r="P452" s="232"/>
      <c r="Q452" s="232"/>
      <c r="R452" s="222"/>
      <c r="S452" s="243"/>
      <c r="T452" s="248"/>
      <c r="U452" s="248"/>
      <c r="V452" s="248"/>
      <c r="W452" s="248"/>
      <c r="X452" s="248"/>
      <c r="Y452" s="248"/>
      <c r="Z452" s="248"/>
      <c r="AA452" s="248"/>
      <c r="AB452" s="248"/>
      <c r="AC452" s="248"/>
      <c r="AD452" s="248"/>
      <c r="AE452" s="249"/>
      <c r="AF452" s="249"/>
      <c r="AG452" s="249"/>
      <c r="AH452" s="249"/>
      <c r="AI452" s="249"/>
      <c r="AJ452" s="249"/>
      <c r="AK452" s="249"/>
      <c r="AL452" s="249"/>
      <c r="AM452" s="249"/>
      <c r="AN452" s="249"/>
      <c r="AO452" s="249"/>
      <c r="AP452" s="249"/>
      <c r="AQ452" s="249"/>
      <c r="AR452" s="249"/>
      <c r="AS452" s="249"/>
      <c r="AT452" s="249"/>
      <c r="AU452" s="249"/>
      <c r="AV452" s="249"/>
      <c r="AW452" s="249"/>
      <c r="AX452" s="249"/>
      <c r="AY452" s="249"/>
      <c r="AZ452" s="249"/>
      <c r="BA452" s="249"/>
      <c r="BB452" s="249"/>
      <c r="BC452" s="249"/>
      <c r="BD452" s="249"/>
      <c r="BE452" s="249"/>
      <c r="BF452" s="249"/>
      <c r="BG452" s="249"/>
      <c r="BH452" s="249"/>
      <c r="BI452" s="249"/>
      <c r="BJ452" s="249"/>
      <c r="BK452" s="249"/>
      <c r="BL452" s="249"/>
      <c r="BM452" s="249"/>
      <c r="BN452" s="249"/>
      <c r="BO452" s="249"/>
      <c r="BP452" s="249"/>
      <c r="BQ452" s="249"/>
      <c r="BR452" s="249"/>
      <c r="BS452" s="249"/>
      <c r="BT452" s="249"/>
      <c r="BU452" s="249"/>
      <c r="BV452" s="249"/>
      <c r="BW452" s="249"/>
      <c r="BX452" s="249"/>
      <c r="BY452" s="249"/>
      <c r="BZ452" s="249"/>
      <c r="CA452" s="249"/>
      <c r="CB452" s="249"/>
      <c r="CC452" s="249"/>
      <c r="CD452" s="249"/>
      <c r="CE452" s="249"/>
      <c r="CF452" s="249"/>
      <c r="CG452" s="249"/>
      <c r="CH452" s="249"/>
      <c r="CI452" s="249"/>
      <c r="CJ452" s="249"/>
      <c r="CK452" s="249"/>
      <c r="CL452" s="249"/>
      <c r="CM452" s="249"/>
      <c r="CN452" s="249"/>
      <c r="CO452" s="249"/>
      <c r="CP452" s="249"/>
      <c r="CQ452" s="249"/>
      <c r="CR452" s="249"/>
      <c r="CS452" s="249"/>
      <c r="CT452" s="249"/>
      <c r="CU452" s="249"/>
      <c r="CV452" s="249"/>
      <c r="CW452" s="249"/>
      <c r="CX452" s="249"/>
      <c r="CY452" s="249"/>
      <c r="CZ452" s="249"/>
      <c r="DA452" s="249"/>
      <c r="DB452" s="249"/>
      <c r="DC452" s="249"/>
      <c r="DD452" s="249"/>
      <c r="DE452" s="249"/>
      <c r="DF452" s="249"/>
      <c r="DG452" s="249"/>
      <c r="DH452" s="249"/>
      <c r="DI452" s="249"/>
      <c r="DJ452" s="249"/>
      <c r="DK452" s="249"/>
      <c r="DL452" s="249"/>
      <c r="DM452" s="249"/>
      <c r="DN452" s="249"/>
    </row>
    <row r="453" spans="1:118" s="142" customFormat="1" x14ac:dyDescent="0.3">
      <c r="A453" s="189"/>
      <c r="B453" s="198"/>
      <c r="C453" s="245"/>
      <c r="D453" s="200"/>
      <c r="E453" s="246"/>
      <c r="F453" s="202"/>
      <c r="G453" s="247"/>
      <c r="H453" s="247"/>
      <c r="I453" s="247"/>
      <c r="J453" s="247"/>
      <c r="K453" s="243"/>
      <c r="L453" s="243"/>
      <c r="M453" s="75"/>
      <c r="N453" s="387"/>
      <c r="O453" s="232"/>
      <c r="P453" s="232"/>
      <c r="Q453" s="232"/>
      <c r="R453" s="222"/>
      <c r="S453" s="243"/>
      <c r="T453" s="248"/>
      <c r="U453" s="248"/>
      <c r="V453" s="248"/>
      <c r="W453" s="248"/>
      <c r="X453" s="248"/>
      <c r="Y453" s="248"/>
      <c r="Z453" s="248"/>
      <c r="AA453" s="248"/>
      <c r="AB453" s="248"/>
      <c r="AC453" s="248"/>
      <c r="AD453" s="248"/>
      <c r="AE453" s="249"/>
      <c r="AF453" s="249"/>
      <c r="AG453" s="249"/>
      <c r="AH453" s="249"/>
      <c r="AI453" s="249"/>
      <c r="AJ453" s="249"/>
      <c r="AK453" s="249"/>
      <c r="AL453" s="249"/>
      <c r="AM453" s="249"/>
      <c r="AN453" s="249"/>
      <c r="AO453" s="249"/>
      <c r="AP453" s="249"/>
      <c r="AQ453" s="249"/>
      <c r="AR453" s="249"/>
      <c r="AS453" s="249"/>
      <c r="AT453" s="249"/>
      <c r="AU453" s="249"/>
      <c r="AV453" s="249"/>
      <c r="AW453" s="249"/>
      <c r="AX453" s="249"/>
      <c r="AY453" s="249"/>
      <c r="AZ453" s="249"/>
      <c r="BA453" s="249"/>
      <c r="BB453" s="249"/>
      <c r="BC453" s="249"/>
      <c r="BD453" s="249"/>
      <c r="BE453" s="249"/>
      <c r="BF453" s="249"/>
      <c r="BG453" s="249"/>
      <c r="BH453" s="249"/>
      <c r="BI453" s="249"/>
      <c r="BJ453" s="249"/>
      <c r="BK453" s="249"/>
      <c r="BL453" s="249"/>
      <c r="BM453" s="249"/>
      <c r="BN453" s="249"/>
      <c r="BO453" s="249"/>
      <c r="BP453" s="249"/>
      <c r="BQ453" s="249"/>
      <c r="BR453" s="249"/>
      <c r="BS453" s="249"/>
      <c r="BT453" s="249"/>
      <c r="BU453" s="249"/>
      <c r="BV453" s="249"/>
      <c r="BW453" s="249"/>
      <c r="BX453" s="249"/>
      <c r="BY453" s="249"/>
      <c r="BZ453" s="249"/>
      <c r="CA453" s="249"/>
      <c r="CB453" s="249"/>
      <c r="CC453" s="249"/>
      <c r="CD453" s="249"/>
      <c r="CE453" s="249"/>
      <c r="CF453" s="249"/>
      <c r="CG453" s="249"/>
      <c r="CH453" s="249"/>
      <c r="CI453" s="249"/>
      <c r="CJ453" s="249"/>
      <c r="CK453" s="249"/>
      <c r="CL453" s="249"/>
      <c r="CM453" s="249"/>
      <c r="CN453" s="249"/>
      <c r="CO453" s="249"/>
      <c r="CP453" s="249"/>
      <c r="CQ453" s="249"/>
      <c r="CR453" s="249"/>
      <c r="CS453" s="249"/>
      <c r="CT453" s="249"/>
      <c r="CU453" s="249"/>
      <c r="CV453" s="249"/>
      <c r="CW453" s="249"/>
      <c r="CX453" s="249"/>
      <c r="CY453" s="249"/>
      <c r="CZ453" s="249"/>
      <c r="DA453" s="249"/>
      <c r="DB453" s="249"/>
      <c r="DC453" s="249"/>
      <c r="DD453" s="249"/>
      <c r="DE453" s="249"/>
      <c r="DF453" s="249"/>
      <c r="DG453" s="249"/>
      <c r="DH453" s="249"/>
      <c r="DI453" s="249"/>
      <c r="DJ453" s="249"/>
      <c r="DK453" s="249"/>
      <c r="DL453" s="249"/>
      <c r="DM453" s="249"/>
      <c r="DN453" s="249"/>
    </row>
    <row r="454" spans="1:118" s="142" customFormat="1" x14ac:dyDescent="0.3">
      <c r="A454" s="189"/>
      <c r="B454" s="198"/>
      <c r="C454" s="245"/>
      <c r="D454" s="200"/>
      <c r="E454" s="246"/>
      <c r="F454" s="202"/>
      <c r="G454" s="247"/>
      <c r="H454" s="247"/>
      <c r="I454" s="247"/>
      <c r="J454" s="247"/>
      <c r="K454" s="243"/>
      <c r="L454" s="243"/>
      <c r="M454" s="75"/>
      <c r="N454" s="387"/>
      <c r="O454" s="232"/>
      <c r="P454" s="232"/>
      <c r="Q454" s="232"/>
      <c r="R454" s="222"/>
      <c r="S454" s="243"/>
      <c r="T454" s="248"/>
      <c r="U454" s="248"/>
      <c r="V454" s="248"/>
      <c r="W454" s="248"/>
      <c r="X454" s="248"/>
      <c r="Y454" s="248"/>
      <c r="Z454" s="248"/>
      <c r="AA454" s="248"/>
      <c r="AB454" s="248"/>
      <c r="AC454" s="248"/>
      <c r="AD454" s="248"/>
      <c r="AE454" s="249"/>
      <c r="AF454" s="249"/>
      <c r="AG454" s="249"/>
      <c r="AH454" s="249"/>
      <c r="AI454" s="249"/>
      <c r="AJ454" s="249"/>
      <c r="AK454" s="249"/>
      <c r="AL454" s="249"/>
      <c r="AM454" s="249"/>
      <c r="AN454" s="249"/>
      <c r="AO454" s="249"/>
      <c r="AP454" s="249"/>
      <c r="AQ454" s="249"/>
      <c r="AR454" s="249"/>
      <c r="AS454" s="249"/>
      <c r="AT454" s="249"/>
      <c r="AU454" s="249"/>
      <c r="AV454" s="249"/>
      <c r="AW454" s="249"/>
      <c r="AX454" s="249"/>
      <c r="AY454" s="249"/>
      <c r="AZ454" s="249"/>
      <c r="BA454" s="249"/>
      <c r="BB454" s="249"/>
      <c r="BC454" s="249"/>
      <c r="BD454" s="249"/>
      <c r="BE454" s="249"/>
      <c r="BF454" s="249"/>
      <c r="BG454" s="249"/>
      <c r="BH454" s="249"/>
      <c r="BI454" s="249"/>
      <c r="BJ454" s="249"/>
      <c r="BK454" s="249"/>
      <c r="BL454" s="249"/>
      <c r="BM454" s="249"/>
      <c r="BN454" s="249"/>
      <c r="BO454" s="249"/>
      <c r="BP454" s="249"/>
      <c r="BQ454" s="249"/>
      <c r="BR454" s="249"/>
      <c r="BS454" s="249"/>
      <c r="BT454" s="249"/>
      <c r="BU454" s="249"/>
      <c r="BV454" s="249"/>
      <c r="BW454" s="249"/>
      <c r="BX454" s="249"/>
      <c r="BY454" s="249"/>
      <c r="BZ454" s="249"/>
      <c r="CA454" s="249"/>
      <c r="CB454" s="249"/>
      <c r="CC454" s="249"/>
      <c r="CD454" s="249"/>
      <c r="CE454" s="249"/>
      <c r="CF454" s="249"/>
      <c r="CG454" s="249"/>
      <c r="CH454" s="249"/>
      <c r="CI454" s="249"/>
      <c r="CJ454" s="249"/>
      <c r="CK454" s="249"/>
      <c r="CL454" s="249"/>
      <c r="CM454" s="249"/>
      <c r="CN454" s="249"/>
      <c r="CO454" s="249"/>
      <c r="CP454" s="249"/>
      <c r="CQ454" s="249"/>
      <c r="CR454" s="249"/>
      <c r="CS454" s="249"/>
      <c r="CT454" s="249"/>
      <c r="CU454" s="249"/>
      <c r="CV454" s="249"/>
      <c r="CW454" s="249"/>
      <c r="CX454" s="249"/>
      <c r="CY454" s="249"/>
      <c r="CZ454" s="249"/>
      <c r="DA454" s="249"/>
      <c r="DB454" s="249"/>
      <c r="DC454" s="249"/>
      <c r="DD454" s="249"/>
      <c r="DE454" s="249"/>
      <c r="DF454" s="249"/>
      <c r="DG454" s="249"/>
      <c r="DH454" s="249"/>
      <c r="DI454" s="249"/>
      <c r="DJ454" s="249"/>
      <c r="DK454" s="249"/>
      <c r="DL454" s="249"/>
      <c r="DM454" s="249"/>
      <c r="DN454" s="249"/>
    </row>
    <row r="455" spans="1:118" s="142" customFormat="1" x14ac:dyDescent="0.3">
      <c r="A455" s="189"/>
      <c r="B455" s="198"/>
      <c r="C455" s="245"/>
      <c r="D455" s="200"/>
      <c r="E455" s="246"/>
      <c r="F455" s="202"/>
      <c r="G455" s="247"/>
      <c r="H455" s="247"/>
      <c r="I455" s="247"/>
      <c r="J455" s="247"/>
      <c r="K455" s="243"/>
      <c r="L455" s="243"/>
      <c r="M455" s="75"/>
      <c r="N455" s="386"/>
      <c r="O455" s="232"/>
      <c r="P455" s="232"/>
      <c r="Q455" s="232"/>
      <c r="R455" s="250"/>
      <c r="S455" s="248"/>
      <c r="T455" s="243"/>
      <c r="U455" s="248"/>
      <c r="V455" s="248"/>
      <c r="W455" s="248"/>
      <c r="X455" s="248"/>
      <c r="Y455" s="248"/>
      <c r="Z455" s="248"/>
      <c r="AA455" s="248"/>
      <c r="AB455" s="248"/>
      <c r="AC455" s="248"/>
      <c r="AD455" s="248"/>
      <c r="AE455" s="249"/>
      <c r="AF455" s="249"/>
      <c r="AG455" s="249"/>
      <c r="AH455" s="249"/>
      <c r="AI455" s="249"/>
      <c r="AJ455" s="249"/>
      <c r="AK455" s="249"/>
      <c r="AL455" s="249"/>
      <c r="AM455" s="249"/>
      <c r="AN455" s="249"/>
      <c r="AO455" s="249"/>
      <c r="AP455" s="249"/>
      <c r="AQ455" s="249"/>
      <c r="AR455" s="249"/>
      <c r="AS455" s="249"/>
      <c r="AT455" s="249"/>
      <c r="AU455" s="249"/>
      <c r="AV455" s="249"/>
      <c r="AW455" s="249"/>
      <c r="AX455" s="249"/>
      <c r="AY455" s="249"/>
      <c r="AZ455" s="249"/>
      <c r="BA455" s="249"/>
      <c r="BB455" s="249"/>
      <c r="BC455" s="249"/>
      <c r="BD455" s="249"/>
      <c r="BE455" s="249"/>
      <c r="BF455" s="249"/>
      <c r="BG455" s="249"/>
      <c r="BH455" s="249"/>
      <c r="BI455" s="249"/>
      <c r="BJ455" s="249"/>
      <c r="BK455" s="249"/>
      <c r="BL455" s="249"/>
      <c r="BM455" s="249"/>
      <c r="BN455" s="249"/>
      <c r="BO455" s="249"/>
      <c r="BP455" s="249"/>
      <c r="BQ455" s="249"/>
      <c r="BR455" s="249"/>
      <c r="BS455" s="249"/>
      <c r="BT455" s="249"/>
      <c r="BU455" s="249"/>
      <c r="BV455" s="249"/>
      <c r="BW455" s="249"/>
      <c r="BX455" s="249"/>
      <c r="BY455" s="249"/>
      <c r="BZ455" s="249"/>
      <c r="CA455" s="249"/>
      <c r="CB455" s="249"/>
      <c r="CC455" s="249"/>
      <c r="CD455" s="249"/>
      <c r="CE455" s="249"/>
      <c r="CF455" s="249"/>
      <c r="CG455" s="249"/>
      <c r="CH455" s="249"/>
      <c r="CI455" s="249"/>
      <c r="CJ455" s="249"/>
      <c r="CK455" s="249"/>
      <c r="CL455" s="249"/>
      <c r="CM455" s="249"/>
      <c r="CN455" s="249"/>
      <c r="CO455" s="249"/>
      <c r="CP455" s="249"/>
      <c r="CQ455" s="249"/>
      <c r="CR455" s="249"/>
      <c r="CS455" s="249"/>
      <c r="CT455" s="249"/>
      <c r="CU455" s="249"/>
      <c r="CV455" s="249"/>
      <c r="CW455" s="249"/>
      <c r="CX455" s="249"/>
      <c r="CY455" s="249"/>
      <c r="CZ455" s="249"/>
      <c r="DA455" s="249"/>
      <c r="DB455" s="249"/>
      <c r="DC455" s="249"/>
      <c r="DD455" s="249"/>
      <c r="DE455" s="249"/>
      <c r="DF455" s="249"/>
      <c r="DG455" s="249"/>
      <c r="DH455" s="249"/>
      <c r="DI455" s="249"/>
      <c r="DJ455" s="249"/>
      <c r="DK455" s="249"/>
      <c r="DL455" s="249"/>
      <c r="DM455" s="249"/>
      <c r="DN455" s="249"/>
    </row>
    <row r="456" spans="1:118" s="142" customFormat="1" x14ac:dyDescent="0.3">
      <c r="A456" s="189"/>
      <c r="B456" s="198"/>
      <c r="C456" s="245"/>
      <c r="D456" s="200"/>
      <c r="E456" s="246"/>
      <c r="F456" s="202"/>
      <c r="G456" s="247"/>
      <c r="H456" s="247"/>
      <c r="I456" s="247"/>
      <c r="J456" s="247"/>
      <c r="K456" s="243"/>
      <c r="L456" s="243"/>
      <c r="M456" s="75"/>
      <c r="N456" s="386"/>
      <c r="O456" s="232"/>
      <c r="P456" s="232"/>
      <c r="Q456" s="232"/>
      <c r="R456" s="250"/>
      <c r="S456" s="248"/>
      <c r="T456" s="243"/>
      <c r="U456" s="248"/>
      <c r="V456" s="248"/>
      <c r="W456" s="248"/>
      <c r="X456" s="248"/>
      <c r="Y456" s="248"/>
      <c r="Z456" s="248"/>
      <c r="AA456" s="248"/>
      <c r="AB456" s="248"/>
      <c r="AC456" s="248"/>
      <c r="AD456" s="248"/>
      <c r="AE456" s="249"/>
      <c r="AF456" s="249"/>
      <c r="AG456" s="249"/>
      <c r="AH456" s="249"/>
      <c r="AI456" s="249"/>
      <c r="AJ456" s="249"/>
      <c r="AK456" s="249"/>
      <c r="AL456" s="249"/>
      <c r="AM456" s="249"/>
      <c r="AN456" s="249"/>
      <c r="AO456" s="249"/>
      <c r="AP456" s="249"/>
      <c r="AQ456" s="249"/>
      <c r="AR456" s="249"/>
      <c r="AS456" s="249"/>
      <c r="AT456" s="249"/>
      <c r="AU456" s="249"/>
      <c r="AV456" s="249"/>
      <c r="AW456" s="249"/>
      <c r="AX456" s="249"/>
      <c r="AY456" s="249"/>
      <c r="AZ456" s="249"/>
      <c r="BA456" s="249"/>
      <c r="BB456" s="249"/>
      <c r="BC456" s="249"/>
      <c r="BD456" s="249"/>
      <c r="BE456" s="249"/>
      <c r="BF456" s="249"/>
      <c r="BG456" s="249"/>
      <c r="BH456" s="249"/>
      <c r="BI456" s="249"/>
      <c r="BJ456" s="249"/>
      <c r="BK456" s="249"/>
      <c r="BL456" s="249"/>
      <c r="BM456" s="249"/>
      <c r="BN456" s="249"/>
      <c r="BO456" s="249"/>
      <c r="BP456" s="249"/>
      <c r="BQ456" s="249"/>
      <c r="BR456" s="249"/>
      <c r="BS456" s="249"/>
      <c r="BT456" s="249"/>
      <c r="BU456" s="249"/>
      <c r="BV456" s="249"/>
      <c r="BW456" s="249"/>
      <c r="BX456" s="249"/>
      <c r="BY456" s="249"/>
      <c r="BZ456" s="249"/>
      <c r="CA456" s="249"/>
      <c r="CB456" s="249"/>
      <c r="CC456" s="249"/>
      <c r="CD456" s="249"/>
      <c r="CE456" s="249"/>
      <c r="CF456" s="249"/>
      <c r="CG456" s="249"/>
      <c r="CH456" s="249"/>
      <c r="CI456" s="249"/>
      <c r="CJ456" s="249"/>
      <c r="CK456" s="249"/>
      <c r="CL456" s="249"/>
      <c r="CM456" s="249"/>
      <c r="CN456" s="249"/>
      <c r="CO456" s="249"/>
      <c r="CP456" s="249"/>
      <c r="CQ456" s="249"/>
      <c r="CR456" s="249"/>
      <c r="CS456" s="249"/>
      <c r="CT456" s="249"/>
      <c r="CU456" s="249"/>
      <c r="CV456" s="249"/>
      <c r="CW456" s="249"/>
      <c r="CX456" s="249"/>
      <c r="CY456" s="249"/>
      <c r="CZ456" s="249"/>
      <c r="DA456" s="249"/>
      <c r="DB456" s="249"/>
      <c r="DC456" s="249"/>
      <c r="DD456" s="249"/>
      <c r="DE456" s="249"/>
      <c r="DF456" s="249"/>
      <c r="DG456" s="249"/>
      <c r="DH456" s="249"/>
      <c r="DI456" s="249"/>
      <c r="DJ456" s="249"/>
      <c r="DK456" s="249"/>
      <c r="DL456" s="249"/>
      <c r="DM456" s="249"/>
      <c r="DN456" s="249"/>
    </row>
    <row r="457" spans="1:118" s="142" customFormat="1" x14ac:dyDescent="0.3">
      <c r="A457" s="189"/>
      <c r="B457" s="198"/>
      <c r="C457" s="245"/>
      <c r="D457" s="200"/>
      <c r="E457" s="246"/>
      <c r="F457" s="202"/>
      <c r="G457" s="247"/>
      <c r="H457" s="247"/>
      <c r="I457" s="247"/>
      <c r="J457" s="247"/>
      <c r="K457" s="243"/>
      <c r="L457" s="243"/>
      <c r="M457" s="75"/>
      <c r="N457" s="386"/>
      <c r="O457" s="232"/>
      <c r="P457" s="232"/>
      <c r="Q457" s="232"/>
      <c r="R457" s="250"/>
      <c r="S457" s="248"/>
      <c r="T457" s="243"/>
      <c r="U457" s="248"/>
      <c r="V457" s="248"/>
      <c r="W457" s="248"/>
      <c r="X457" s="248"/>
      <c r="Y457" s="248"/>
      <c r="Z457" s="248"/>
      <c r="AA457" s="248"/>
      <c r="AB457" s="248"/>
      <c r="AC457" s="248"/>
      <c r="AD457" s="248"/>
      <c r="AE457" s="249"/>
      <c r="AF457" s="249"/>
      <c r="AG457" s="249"/>
      <c r="AH457" s="249"/>
      <c r="AI457" s="249"/>
      <c r="AJ457" s="249"/>
      <c r="AK457" s="249"/>
      <c r="AL457" s="249"/>
      <c r="AM457" s="249"/>
      <c r="AN457" s="249"/>
      <c r="AO457" s="249"/>
      <c r="AP457" s="249"/>
      <c r="AQ457" s="249"/>
      <c r="AR457" s="249"/>
      <c r="AS457" s="249"/>
      <c r="AT457" s="249"/>
      <c r="AU457" s="249"/>
      <c r="AV457" s="249"/>
      <c r="AW457" s="249"/>
      <c r="AX457" s="249"/>
      <c r="AY457" s="249"/>
      <c r="AZ457" s="249"/>
      <c r="BA457" s="249"/>
      <c r="BB457" s="249"/>
      <c r="BC457" s="249"/>
      <c r="BD457" s="249"/>
      <c r="BE457" s="249"/>
      <c r="BF457" s="249"/>
      <c r="BG457" s="249"/>
      <c r="BH457" s="249"/>
      <c r="BI457" s="249"/>
      <c r="BJ457" s="249"/>
      <c r="BK457" s="249"/>
      <c r="BL457" s="249"/>
      <c r="BM457" s="249"/>
      <c r="BN457" s="249"/>
      <c r="BO457" s="249"/>
      <c r="BP457" s="249"/>
      <c r="BQ457" s="249"/>
      <c r="BR457" s="249"/>
      <c r="BS457" s="249"/>
      <c r="BT457" s="249"/>
      <c r="BU457" s="249"/>
      <c r="BV457" s="249"/>
      <c r="BW457" s="249"/>
      <c r="BX457" s="249"/>
      <c r="BY457" s="249"/>
      <c r="BZ457" s="249"/>
      <c r="CA457" s="249"/>
      <c r="CB457" s="249"/>
      <c r="CC457" s="249"/>
      <c r="CD457" s="249"/>
      <c r="CE457" s="249"/>
      <c r="CF457" s="249"/>
      <c r="CG457" s="249"/>
      <c r="CH457" s="249"/>
      <c r="CI457" s="249"/>
      <c r="CJ457" s="249"/>
      <c r="CK457" s="249"/>
      <c r="CL457" s="249"/>
      <c r="CM457" s="249"/>
      <c r="CN457" s="249"/>
      <c r="CO457" s="249"/>
      <c r="CP457" s="249"/>
      <c r="CQ457" s="249"/>
      <c r="CR457" s="249"/>
      <c r="CS457" s="249"/>
      <c r="CT457" s="249"/>
      <c r="CU457" s="249"/>
      <c r="CV457" s="249"/>
      <c r="CW457" s="249"/>
      <c r="CX457" s="249"/>
      <c r="CY457" s="249"/>
      <c r="CZ457" s="249"/>
      <c r="DA457" s="249"/>
      <c r="DB457" s="249"/>
      <c r="DC457" s="249"/>
      <c r="DD457" s="249"/>
      <c r="DE457" s="249"/>
      <c r="DF457" s="249"/>
      <c r="DG457" s="249"/>
      <c r="DH457" s="249"/>
      <c r="DI457" s="249"/>
      <c r="DJ457" s="249"/>
      <c r="DK457" s="249"/>
      <c r="DL457" s="249"/>
      <c r="DM457" s="249"/>
      <c r="DN457" s="249"/>
    </row>
    <row r="458" spans="1:118" s="142" customFormat="1" x14ac:dyDescent="0.3">
      <c r="A458" s="189"/>
      <c r="B458" s="198"/>
      <c r="C458" s="251"/>
      <c r="D458" s="200"/>
      <c r="E458" s="246"/>
      <c r="F458" s="202"/>
      <c r="G458" s="247"/>
      <c r="H458" s="247"/>
      <c r="I458" s="247"/>
      <c r="J458" s="247"/>
      <c r="K458" s="243"/>
      <c r="L458" s="243"/>
      <c r="M458" s="75"/>
      <c r="N458" s="386"/>
      <c r="O458" s="232"/>
      <c r="P458" s="232"/>
      <c r="Q458" s="232"/>
      <c r="R458" s="250"/>
      <c r="S458" s="248"/>
      <c r="T458" s="243"/>
      <c r="U458" s="248"/>
      <c r="V458" s="248"/>
      <c r="W458" s="248"/>
      <c r="X458" s="248"/>
      <c r="Y458" s="248"/>
      <c r="Z458" s="248"/>
      <c r="AA458" s="248"/>
      <c r="AB458" s="248"/>
      <c r="AC458" s="248"/>
      <c r="AD458" s="248"/>
      <c r="AE458" s="249"/>
      <c r="AF458" s="249"/>
      <c r="AG458" s="249"/>
      <c r="AH458" s="249"/>
      <c r="AI458" s="249"/>
      <c r="AJ458" s="249"/>
      <c r="AK458" s="249"/>
      <c r="AL458" s="249"/>
      <c r="AM458" s="249"/>
      <c r="AN458" s="249"/>
      <c r="AO458" s="249"/>
      <c r="AP458" s="249"/>
      <c r="AQ458" s="249"/>
      <c r="AR458" s="249"/>
      <c r="AS458" s="249"/>
      <c r="AT458" s="249"/>
      <c r="AU458" s="249"/>
      <c r="AV458" s="249"/>
      <c r="AW458" s="249"/>
      <c r="AX458" s="249"/>
      <c r="AY458" s="249"/>
      <c r="AZ458" s="249"/>
      <c r="BA458" s="249"/>
      <c r="BB458" s="249"/>
      <c r="BC458" s="249"/>
      <c r="BD458" s="249"/>
      <c r="BE458" s="249"/>
      <c r="BF458" s="249"/>
      <c r="BG458" s="249"/>
      <c r="BH458" s="249"/>
      <c r="BI458" s="249"/>
      <c r="BJ458" s="249"/>
      <c r="BK458" s="249"/>
      <c r="BL458" s="249"/>
      <c r="BM458" s="249"/>
      <c r="BN458" s="249"/>
      <c r="BO458" s="249"/>
      <c r="BP458" s="249"/>
      <c r="BQ458" s="249"/>
      <c r="BR458" s="249"/>
      <c r="BS458" s="249"/>
      <c r="BT458" s="249"/>
      <c r="BU458" s="249"/>
      <c r="BV458" s="249"/>
      <c r="BW458" s="249"/>
      <c r="BX458" s="249"/>
      <c r="BY458" s="249"/>
      <c r="BZ458" s="249"/>
      <c r="CA458" s="249"/>
      <c r="CB458" s="249"/>
      <c r="CC458" s="249"/>
      <c r="CD458" s="249"/>
      <c r="CE458" s="249"/>
      <c r="CF458" s="249"/>
      <c r="CG458" s="249"/>
      <c r="CH458" s="249"/>
      <c r="CI458" s="249"/>
      <c r="CJ458" s="249"/>
      <c r="CK458" s="249"/>
      <c r="CL458" s="249"/>
      <c r="CM458" s="249"/>
      <c r="CN458" s="249"/>
      <c r="CO458" s="249"/>
      <c r="CP458" s="249"/>
      <c r="CQ458" s="249"/>
      <c r="CR458" s="249"/>
      <c r="CS458" s="249"/>
      <c r="CT458" s="249"/>
      <c r="CU458" s="249"/>
      <c r="CV458" s="249"/>
      <c r="CW458" s="249"/>
      <c r="CX458" s="249"/>
      <c r="CY458" s="249"/>
      <c r="CZ458" s="249"/>
      <c r="DA458" s="249"/>
      <c r="DB458" s="249"/>
      <c r="DC458" s="249"/>
      <c r="DD458" s="249"/>
      <c r="DE458" s="249"/>
      <c r="DF458" s="249"/>
      <c r="DG458" s="249"/>
      <c r="DH458" s="249"/>
      <c r="DI458" s="249"/>
      <c r="DJ458" s="249"/>
      <c r="DK458" s="249"/>
      <c r="DL458" s="249"/>
      <c r="DM458" s="249"/>
      <c r="DN458" s="249"/>
    </row>
    <row r="459" spans="1:118" s="142" customFormat="1" x14ac:dyDescent="0.3">
      <c r="A459" s="189"/>
      <c r="B459" s="198"/>
      <c r="C459" s="252"/>
      <c r="D459" s="200"/>
      <c r="E459" s="246"/>
      <c r="F459" s="202"/>
      <c r="G459" s="247"/>
      <c r="H459" s="247"/>
      <c r="I459" s="247"/>
      <c r="J459" s="247"/>
      <c r="K459" s="243"/>
      <c r="L459" s="243"/>
      <c r="M459" s="75"/>
      <c r="N459" s="386"/>
      <c r="O459" s="232"/>
      <c r="P459" s="232"/>
      <c r="Q459" s="232"/>
      <c r="R459" s="250"/>
      <c r="S459" s="248"/>
      <c r="T459" s="243"/>
      <c r="U459" s="248"/>
      <c r="V459" s="248"/>
      <c r="W459" s="248"/>
      <c r="X459" s="248"/>
      <c r="Y459" s="248"/>
      <c r="Z459" s="248"/>
      <c r="AA459" s="248"/>
      <c r="AB459" s="248"/>
      <c r="AC459" s="248"/>
      <c r="AD459" s="248"/>
      <c r="AE459" s="249"/>
      <c r="AF459" s="249"/>
      <c r="AG459" s="249"/>
      <c r="AH459" s="249"/>
      <c r="AI459" s="249"/>
      <c r="AJ459" s="249"/>
      <c r="AK459" s="249"/>
      <c r="AL459" s="249"/>
      <c r="AM459" s="249"/>
      <c r="AN459" s="249"/>
      <c r="AO459" s="249"/>
      <c r="AP459" s="249"/>
      <c r="AQ459" s="249"/>
      <c r="AR459" s="249"/>
      <c r="AS459" s="249"/>
      <c r="AT459" s="249"/>
      <c r="AU459" s="249"/>
      <c r="AV459" s="249"/>
      <c r="AW459" s="249"/>
      <c r="AX459" s="249"/>
      <c r="AY459" s="249"/>
      <c r="AZ459" s="249"/>
      <c r="BA459" s="249"/>
      <c r="BB459" s="249"/>
      <c r="BC459" s="249"/>
      <c r="BD459" s="249"/>
      <c r="BE459" s="249"/>
      <c r="BF459" s="249"/>
      <c r="BG459" s="249"/>
      <c r="BH459" s="249"/>
      <c r="BI459" s="249"/>
      <c r="BJ459" s="249"/>
      <c r="BK459" s="249"/>
      <c r="BL459" s="249"/>
      <c r="BM459" s="249"/>
      <c r="BN459" s="249"/>
      <c r="BO459" s="249"/>
      <c r="BP459" s="249"/>
      <c r="BQ459" s="249"/>
      <c r="BR459" s="249"/>
      <c r="BS459" s="249"/>
      <c r="BT459" s="249"/>
      <c r="BU459" s="249"/>
      <c r="BV459" s="249"/>
      <c r="BW459" s="249"/>
      <c r="BX459" s="249"/>
      <c r="BY459" s="249"/>
      <c r="BZ459" s="249"/>
      <c r="CA459" s="249"/>
      <c r="CB459" s="249"/>
      <c r="CC459" s="249"/>
      <c r="CD459" s="249"/>
      <c r="CE459" s="249"/>
      <c r="CF459" s="249"/>
      <c r="CG459" s="249"/>
      <c r="CH459" s="249"/>
      <c r="CI459" s="249"/>
      <c r="CJ459" s="249"/>
      <c r="CK459" s="249"/>
      <c r="CL459" s="249"/>
      <c r="CM459" s="249"/>
      <c r="CN459" s="249"/>
      <c r="CO459" s="249"/>
      <c r="CP459" s="249"/>
      <c r="CQ459" s="249"/>
      <c r="CR459" s="249"/>
      <c r="CS459" s="249"/>
      <c r="CT459" s="249"/>
      <c r="CU459" s="249"/>
      <c r="CV459" s="249"/>
      <c r="CW459" s="249"/>
      <c r="CX459" s="249"/>
      <c r="CY459" s="249"/>
      <c r="CZ459" s="249"/>
      <c r="DA459" s="249"/>
      <c r="DB459" s="249"/>
      <c r="DC459" s="249"/>
      <c r="DD459" s="249"/>
      <c r="DE459" s="249"/>
      <c r="DF459" s="249"/>
      <c r="DG459" s="249"/>
      <c r="DH459" s="249"/>
      <c r="DI459" s="249"/>
      <c r="DJ459" s="249"/>
      <c r="DK459" s="249"/>
      <c r="DL459" s="249"/>
      <c r="DM459" s="249"/>
      <c r="DN459" s="249"/>
    </row>
    <row r="460" spans="1:118" s="142" customFormat="1" x14ac:dyDescent="0.3">
      <c r="A460" s="189"/>
      <c r="B460" s="198"/>
      <c r="C460" s="251"/>
      <c r="D460" s="253"/>
      <c r="E460" s="247"/>
      <c r="F460" s="202"/>
      <c r="G460" s="247"/>
      <c r="H460" s="247"/>
      <c r="I460" s="247"/>
      <c r="J460" s="247"/>
      <c r="K460" s="243"/>
      <c r="L460" s="243"/>
      <c r="M460" s="75"/>
      <c r="N460" s="386"/>
      <c r="O460" s="203"/>
      <c r="P460" s="203"/>
      <c r="Q460" s="203"/>
      <c r="R460" s="250"/>
      <c r="S460" s="248"/>
      <c r="T460" s="243"/>
      <c r="U460" s="248"/>
      <c r="V460" s="248"/>
      <c r="W460" s="248"/>
      <c r="X460" s="248"/>
      <c r="Y460" s="248"/>
      <c r="Z460" s="248"/>
      <c r="AA460" s="248"/>
      <c r="AB460" s="248"/>
      <c r="AC460" s="248"/>
      <c r="AD460" s="248"/>
      <c r="AE460" s="249"/>
      <c r="AF460" s="249"/>
      <c r="AG460" s="249"/>
      <c r="AH460" s="249"/>
      <c r="AI460" s="249"/>
      <c r="AJ460" s="249"/>
      <c r="AK460" s="249"/>
      <c r="AL460" s="249"/>
      <c r="AM460" s="249"/>
      <c r="AN460" s="249"/>
      <c r="AO460" s="249"/>
      <c r="AP460" s="249"/>
      <c r="AQ460" s="249"/>
      <c r="AR460" s="249"/>
      <c r="AS460" s="249"/>
      <c r="AT460" s="249"/>
      <c r="AU460" s="249"/>
      <c r="AV460" s="249"/>
      <c r="AW460" s="249"/>
      <c r="AX460" s="249"/>
      <c r="AY460" s="249"/>
      <c r="AZ460" s="249"/>
      <c r="BA460" s="249"/>
      <c r="BB460" s="249"/>
      <c r="BC460" s="249"/>
      <c r="BD460" s="249"/>
      <c r="BE460" s="249"/>
      <c r="BF460" s="249"/>
      <c r="BG460" s="249"/>
      <c r="BH460" s="249"/>
      <c r="BI460" s="249"/>
      <c r="BJ460" s="249"/>
      <c r="BK460" s="249"/>
      <c r="BL460" s="249"/>
      <c r="BM460" s="249"/>
      <c r="BN460" s="249"/>
      <c r="BO460" s="249"/>
      <c r="BP460" s="249"/>
      <c r="BQ460" s="249"/>
      <c r="BR460" s="249"/>
      <c r="BS460" s="249"/>
      <c r="BT460" s="249"/>
      <c r="BU460" s="249"/>
      <c r="BV460" s="249"/>
      <c r="BW460" s="249"/>
      <c r="BX460" s="249"/>
      <c r="BY460" s="249"/>
      <c r="BZ460" s="249"/>
      <c r="CA460" s="249"/>
      <c r="CB460" s="249"/>
      <c r="CC460" s="249"/>
      <c r="CD460" s="249"/>
      <c r="CE460" s="249"/>
      <c r="CF460" s="249"/>
      <c r="CG460" s="249"/>
      <c r="CH460" s="249"/>
      <c r="CI460" s="249"/>
      <c r="CJ460" s="249"/>
      <c r="CK460" s="249"/>
      <c r="CL460" s="249"/>
      <c r="CM460" s="249"/>
      <c r="CN460" s="249"/>
      <c r="CO460" s="249"/>
      <c r="CP460" s="249"/>
      <c r="CQ460" s="249"/>
      <c r="CR460" s="249"/>
      <c r="CS460" s="249"/>
      <c r="CT460" s="249"/>
      <c r="CU460" s="249"/>
      <c r="CV460" s="249"/>
      <c r="CW460" s="249"/>
      <c r="CX460" s="249"/>
      <c r="CY460" s="249"/>
      <c r="CZ460" s="249"/>
      <c r="DA460" s="249"/>
      <c r="DB460" s="249"/>
      <c r="DC460" s="249"/>
      <c r="DD460" s="249"/>
      <c r="DE460" s="249"/>
      <c r="DF460" s="249"/>
      <c r="DG460" s="249"/>
      <c r="DH460" s="249"/>
      <c r="DI460" s="249"/>
      <c r="DJ460" s="249"/>
      <c r="DK460" s="249"/>
      <c r="DL460" s="249"/>
      <c r="DM460" s="249"/>
      <c r="DN460" s="249"/>
    </row>
    <row r="461" spans="1:118" s="142" customFormat="1" x14ac:dyDescent="0.3">
      <c r="A461" s="189"/>
      <c r="B461" s="198"/>
      <c r="C461" s="252"/>
      <c r="D461" s="253"/>
      <c r="E461" s="247"/>
      <c r="F461" s="202"/>
      <c r="G461" s="247"/>
      <c r="H461" s="247"/>
      <c r="I461" s="247"/>
      <c r="J461" s="247"/>
      <c r="K461" s="243"/>
      <c r="L461" s="243"/>
      <c r="M461" s="75"/>
      <c r="N461" s="386"/>
      <c r="O461" s="203"/>
      <c r="P461" s="203"/>
      <c r="Q461" s="203"/>
      <c r="R461" s="250"/>
      <c r="S461" s="248"/>
      <c r="T461" s="243"/>
      <c r="U461" s="248"/>
      <c r="V461" s="248"/>
      <c r="W461" s="248"/>
      <c r="X461" s="248"/>
      <c r="Y461" s="248"/>
      <c r="Z461" s="248"/>
      <c r="AA461" s="248"/>
      <c r="AB461" s="248"/>
      <c r="AC461" s="248"/>
      <c r="AD461" s="248"/>
      <c r="AE461" s="249"/>
      <c r="AF461" s="249"/>
      <c r="AG461" s="249"/>
      <c r="AH461" s="249"/>
      <c r="AI461" s="249"/>
      <c r="AJ461" s="249"/>
      <c r="AK461" s="249"/>
      <c r="AL461" s="249"/>
      <c r="AM461" s="249"/>
      <c r="AN461" s="249"/>
      <c r="AO461" s="249"/>
      <c r="AP461" s="249"/>
      <c r="AQ461" s="249"/>
      <c r="AR461" s="249"/>
      <c r="AS461" s="249"/>
      <c r="AT461" s="249"/>
      <c r="AU461" s="249"/>
      <c r="AV461" s="249"/>
      <c r="AW461" s="249"/>
      <c r="AX461" s="249"/>
      <c r="AY461" s="249"/>
      <c r="AZ461" s="249"/>
      <c r="BA461" s="249"/>
      <c r="BB461" s="249"/>
      <c r="BC461" s="249"/>
      <c r="BD461" s="249"/>
      <c r="BE461" s="249"/>
      <c r="BF461" s="249"/>
      <c r="BG461" s="249"/>
      <c r="BH461" s="249"/>
      <c r="BI461" s="249"/>
      <c r="BJ461" s="249"/>
      <c r="BK461" s="249"/>
      <c r="BL461" s="249"/>
      <c r="BM461" s="249"/>
      <c r="BN461" s="249"/>
      <c r="BO461" s="249"/>
      <c r="BP461" s="249"/>
      <c r="BQ461" s="249"/>
      <c r="BR461" s="249"/>
      <c r="BS461" s="249"/>
      <c r="BT461" s="249"/>
      <c r="BU461" s="249"/>
      <c r="BV461" s="249"/>
      <c r="BW461" s="249"/>
      <c r="BX461" s="249"/>
      <c r="BY461" s="249"/>
      <c r="BZ461" s="249"/>
      <c r="CA461" s="249"/>
      <c r="CB461" s="249"/>
      <c r="CC461" s="249"/>
      <c r="CD461" s="249"/>
      <c r="CE461" s="249"/>
      <c r="CF461" s="249"/>
      <c r="CG461" s="249"/>
      <c r="CH461" s="249"/>
      <c r="CI461" s="249"/>
      <c r="CJ461" s="249"/>
      <c r="CK461" s="249"/>
      <c r="CL461" s="249"/>
      <c r="CM461" s="249"/>
      <c r="CN461" s="249"/>
      <c r="CO461" s="249"/>
      <c r="CP461" s="249"/>
      <c r="CQ461" s="249"/>
      <c r="CR461" s="249"/>
      <c r="CS461" s="249"/>
      <c r="CT461" s="249"/>
      <c r="CU461" s="249"/>
      <c r="CV461" s="249"/>
      <c r="CW461" s="249"/>
      <c r="CX461" s="249"/>
      <c r="CY461" s="249"/>
      <c r="CZ461" s="249"/>
      <c r="DA461" s="249"/>
      <c r="DB461" s="249"/>
      <c r="DC461" s="249"/>
      <c r="DD461" s="249"/>
      <c r="DE461" s="249"/>
      <c r="DF461" s="249"/>
      <c r="DG461" s="249"/>
      <c r="DH461" s="249"/>
      <c r="DI461" s="249"/>
      <c r="DJ461" s="249"/>
      <c r="DK461" s="249"/>
      <c r="DL461" s="249"/>
      <c r="DM461" s="249"/>
      <c r="DN461" s="249"/>
    </row>
    <row r="462" spans="1:118" s="142" customFormat="1" x14ac:dyDescent="0.3">
      <c r="A462" s="189"/>
      <c r="B462" s="198"/>
      <c r="C462" s="251"/>
      <c r="D462" s="253"/>
      <c r="E462" s="247"/>
      <c r="F462" s="202"/>
      <c r="G462" s="247"/>
      <c r="H462" s="247"/>
      <c r="I462" s="247"/>
      <c r="J462" s="247"/>
      <c r="K462" s="243"/>
      <c r="L462" s="243"/>
      <c r="M462" s="75"/>
      <c r="N462" s="386"/>
      <c r="O462" s="203"/>
      <c r="P462" s="203"/>
      <c r="Q462" s="203"/>
      <c r="R462" s="250"/>
      <c r="S462" s="248"/>
      <c r="T462" s="243"/>
      <c r="U462" s="248"/>
      <c r="V462" s="248"/>
      <c r="W462" s="248"/>
      <c r="X462" s="248"/>
      <c r="Y462" s="248"/>
      <c r="Z462" s="248"/>
      <c r="AA462" s="248"/>
      <c r="AB462" s="248"/>
      <c r="AC462" s="248"/>
      <c r="AD462" s="248"/>
      <c r="AE462" s="249"/>
      <c r="AF462" s="249"/>
      <c r="AG462" s="249"/>
      <c r="AH462" s="249"/>
      <c r="AI462" s="249"/>
      <c r="AJ462" s="249"/>
      <c r="AK462" s="249"/>
      <c r="AL462" s="249"/>
      <c r="AM462" s="249"/>
      <c r="AN462" s="249"/>
      <c r="AO462" s="249"/>
      <c r="AP462" s="249"/>
      <c r="AQ462" s="249"/>
      <c r="AR462" s="249"/>
      <c r="AS462" s="249"/>
      <c r="AT462" s="249"/>
      <c r="AU462" s="249"/>
      <c r="AV462" s="249"/>
      <c r="AW462" s="249"/>
      <c r="AX462" s="249"/>
      <c r="AY462" s="249"/>
      <c r="AZ462" s="249"/>
      <c r="BA462" s="249"/>
      <c r="BB462" s="249"/>
      <c r="BC462" s="249"/>
      <c r="BD462" s="249"/>
      <c r="BE462" s="249"/>
      <c r="BF462" s="249"/>
      <c r="BG462" s="249"/>
      <c r="BH462" s="249"/>
      <c r="BI462" s="249"/>
      <c r="BJ462" s="249"/>
      <c r="BK462" s="249"/>
      <c r="BL462" s="249"/>
      <c r="BM462" s="249"/>
      <c r="BN462" s="249"/>
      <c r="BO462" s="249"/>
      <c r="BP462" s="249"/>
      <c r="BQ462" s="249"/>
      <c r="BR462" s="249"/>
      <c r="BS462" s="249"/>
      <c r="BT462" s="249"/>
      <c r="BU462" s="249"/>
      <c r="BV462" s="249"/>
      <c r="BW462" s="249"/>
      <c r="BX462" s="249"/>
      <c r="BY462" s="249"/>
      <c r="BZ462" s="249"/>
      <c r="CA462" s="249"/>
      <c r="CB462" s="249"/>
      <c r="CC462" s="249"/>
      <c r="CD462" s="249"/>
      <c r="CE462" s="249"/>
      <c r="CF462" s="249"/>
      <c r="CG462" s="249"/>
      <c r="CH462" s="249"/>
      <c r="CI462" s="249"/>
      <c r="CJ462" s="249"/>
      <c r="CK462" s="249"/>
      <c r="CL462" s="249"/>
      <c r="CM462" s="249"/>
      <c r="CN462" s="249"/>
      <c r="CO462" s="249"/>
      <c r="CP462" s="249"/>
      <c r="CQ462" s="249"/>
      <c r="CR462" s="249"/>
      <c r="CS462" s="249"/>
      <c r="CT462" s="249"/>
      <c r="CU462" s="249"/>
      <c r="CV462" s="249"/>
      <c r="CW462" s="249"/>
      <c r="CX462" s="249"/>
      <c r="CY462" s="249"/>
      <c r="CZ462" s="249"/>
      <c r="DA462" s="249"/>
      <c r="DB462" s="249"/>
      <c r="DC462" s="249"/>
      <c r="DD462" s="249"/>
      <c r="DE462" s="249"/>
      <c r="DF462" s="249"/>
      <c r="DG462" s="249"/>
      <c r="DH462" s="249"/>
      <c r="DI462" s="249"/>
      <c r="DJ462" s="249"/>
      <c r="DK462" s="249"/>
      <c r="DL462" s="249"/>
      <c r="DM462" s="249"/>
      <c r="DN462" s="249"/>
    </row>
    <row r="463" spans="1:118" s="142" customFormat="1" x14ac:dyDescent="0.3">
      <c r="A463" s="189"/>
      <c r="B463" s="198"/>
      <c r="C463" s="245"/>
      <c r="D463" s="253"/>
      <c r="E463" s="247"/>
      <c r="F463" s="202"/>
      <c r="G463" s="247"/>
      <c r="H463" s="247"/>
      <c r="I463" s="247"/>
      <c r="J463" s="247"/>
      <c r="K463" s="243"/>
      <c r="L463" s="243"/>
      <c r="M463" s="75"/>
      <c r="N463" s="386"/>
      <c r="O463" s="203"/>
      <c r="P463" s="203"/>
      <c r="Q463" s="203"/>
      <c r="R463" s="250"/>
      <c r="S463" s="248"/>
      <c r="T463" s="243"/>
      <c r="U463" s="248"/>
      <c r="V463" s="248"/>
      <c r="W463" s="248"/>
      <c r="X463" s="248"/>
      <c r="Y463" s="248"/>
      <c r="Z463" s="248"/>
      <c r="AA463" s="248"/>
      <c r="AB463" s="248"/>
      <c r="AC463" s="248"/>
      <c r="AD463" s="248"/>
      <c r="AE463" s="249"/>
      <c r="AF463" s="249"/>
      <c r="AG463" s="249"/>
      <c r="AH463" s="249"/>
      <c r="AI463" s="249"/>
      <c r="AJ463" s="249"/>
      <c r="AK463" s="249"/>
      <c r="AL463" s="249"/>
      <c r="AM463" s="249"/>
      <c r="AN463" s="249"/>
      <c r="AO463" s="249"/>
      <c r="AP463" s="249"/>
      <c r="AQ463" s="249"/>
      <c r="AR463" s="249"/>
      <c r="AS463" s="249"/>
      <c r="AT463" s="249"/>
      <c r="AU463" s="249"/>
      <c r="AV463" s="249"/>
      <c r="AW463" s="249"/>
      <c r="AX463" s="249"/>
      <c r="AY463" s="249"/>
      <c r="AZ463" s="249"/>
      <c r="BA463" s="249"/>
      <c r="BB463" s="249"/>
      <c r="BC463" s="249"/>
      <c r="BD463" s="249"/>
      <c r="BE463" s="249"/>
      <c r="BF463" s="249"/>
      <c r="BG463" s="249"/>
      <c r="BH463" s="249"/>
      <c r="BI463" s="249"/>
      <c r="BJ463" s="249"/>
      <c r="BK463" s="249"/>
      <c r="BL463" s="249"/>
      <c r="BM463" s="249"/>
      <c r="BN463" s="249"/>
      <c r="BO463" s="249"/>
      <c r="BP463" s="249"/>
      <c r="BQ463" s="249"/>
      <c r="BR463" s="249"/>
      <c r="BS463" s="249"/>
      <c r="BT463" s="249"/>
      <c r="BU463" s="249"/>
      <c r="BV463" s="249"/>
      <c r="BW463" s="249"/>
      <c r="BX463" s="249"/>
      <c r="BY463" s="249"/>
      <c r="BZ463" s="249"/>
      <c r="CA463" s="249"/>
      <c r="CB463" s="249"/>
      <c r="CC463" s="249"/>
      <c r="CD463" s="249"/>
      <c r="CE463" s="249"/>
      <c r="CF463" s="249"/>
      <c r="CG463" s="249"/>
      <c r="CH463" s="249"/>
      <c r="CI463" s="249"/>
      <c r="CJ463" s="249"/>
      <c r="CK463" s="249"/>
      <c r="CL463" s="249"/>
      <c r="CM463" s="249"/>
      <c r="CN463" s="249"/>
      <c r="CO463" s="249"/>
      <c r="CP463" s="249"/>
      <c r="CQ463" s="249"/>
      <c r="CR463" s="249"/>
      <c r="CS463" s="249"/>
      <c r="CT463" s="249"/>
      <c r="CU463" s="249"/>
      <c r="CV463" s="249"/>
      <c r="CW463" s="249"/>
      <c r="CX463" s="249"/>
      <c r="CY463" s="249"/>
      <c r="CZ463" s="249"/>
      <c r="DA463" s="249"/>
      <c r="DB463" s="249"/>
      <c r="DC463" s="249"/>
      <c r="DD463" s="249"/>
      <c r="DE463" s="249"/>
      <c r="DF463" s="249"/>
      <c r="DG463" s="249"/>
      <c r="DH463" s="249"/>
      <c r="DI463" s="249"/>
      <c r="DJ463" s="249"/>
      <c r="DK463" s="249"/>
      <c r="DL463" s="249"/>
      <c r="DM463" s="249"/>
      <c r="DN463" s="249"/>
    </row>
    <row r="464" spans="1:118" s="142" customFormat="1" x14ac:dyDescent="0.3">
      <c r="A464" s="189"/>
      <c r="B464" s="198"/>
      <c r="C464" s="245"/>
      <c r="D464" s="253"/>
      <c r="E464" s="247"/>
      <c r="F464" s="202"/>
      <c r="G464" s="247"/>
      <c r="H464" s="247"/>
      <c r="I464" s="247"/>
      <c r="J464" s="247"/>
      <c r="K464" s="243"/>
      <c r="L464" s="243"/>
      <c r="M464" s="75"/>
      <c r="N464" s="386"/>
      <c r="O464" s="203"/>
      <c r="P464" s="203"/>
      <c r="Q464" s="203"/>
      <c r="R464" s="250"/>
      <c r="S464" s="248"/>
      <c r="T464" s="243"/>
      <c r="U464" s="248"/>
      <c r="V464" s="248"/>
      <c r="W464" s="248"/>
      <c r="X464" s="248"/>
      <c r="Y464" s="248"/>
      <c r="Z464" s="248"/>
      <c r="AA464" s="248"/>
      <c r="AB464" s="248"/>
      <c r="AC464" s="248"/>
      <c r="AD464" s="248"/>
      <c r="AE464" s="249"/>
      <c r="AF464" s="249"/>
      <c r="AG464" s="249"/>
      <c r="AH464" s="249"/>
      <c r="AI464" s="249"/>
      <c r="AJ464" s="249"/>
      <c r="AK464" s="249"/>
      <c r="AL464" s="249"/>
      <c r="AM464" s="249"/>
      <c r="AN464" s="249"/>
      <c r="AO464" s="249"/>
      <c r="AP464" s="249"/>
      <c r="AQ464" s="249"/>
      <c r="AR464" s="249"/>
      <c r="AS464" s="249"/>
      <c r="AT464" s="249"/>
      <c r="AU464" s="249"/>
      <c r="AV464" s="249"/>
      <c r="AW464" s="249"/>
      <c r="AX464" s="249"/>
      <c r="AY464" s="249"/>
      <c r="AZ464" s="249"/>
      <c r="BA464" s="249"/>
      <c r="BB464" s="249"/>
      <c r="BC464" s="249"/>
      <c r="BD464" s="249"/>
      <c r="BE464" s="249"/>
      <c r="BF464" s="249"/>
      <c r="BG464" s="249"/>
      <c r="BH464" s="249"/>
      <c r="BI464" s="249"/>
      <c r="BJ464" s="249"/>
      <c r="BK464" s="249"/>
      <c r="BL464" s="249"/>
      <c r="BM464" s="249"/>
      <c r="BN464" s="249"/>
      <c r="BO464" s="249"/>
      <c r="BP464" s="249"/>
      <c r="BQ464" s="249"/>
      <c r="BR464" s="249"/>
      <c r="BS464" s="249"/>
      <c r="BT464" s="249"/>
      <c r="BU464" s="249"/>
      <c r="BV464" s="249"/>
      <c r="BW464" s="249"/>
      <c r="BX464" s="249"/>
      <c r="BY464" s="249"/>
      <c r="BZ464" s="249"/>
      <c r="CA464" s="249"/>
      <c r="CB464" s="249"/>
      <c r="CC464" s="249"/>
      <c r="CD464" s="249"/>
      <c r="CE464" s="249"/>
      <c r="CF464" s="249"/>
      <c r="CG464" s="249"/>
      <c r="CH464" s="249"/>
      <c r="CI464" s="249"/>
      <c r="CJ464" s="249"/>
      <c r="CK464" s="249"/>
      <c r="CL464" s="249"/>
      <c r="CM464" s="249"/>
      <c r="CN464" s="249"/>
      <c r="CO464" s="249"/>
      <c r="CP464" s="249"/>
      <c r="CQ464" s="249"/>
      <c r="CR464" s="249"/>
      <c r="CS464" s="249"/>
      <c r="CT464" s="249"/>
      <c r="CU464" s="249"/>
      <c r="CV464" s="249"/>
      <c r="CW464" s="249"/>
      <c r="CX464" s="249"/>
      <c r="CY464" s="249"/>
      <c r="CZ464" s="249"/>
      <c r="DA464" s="249"/>
      <c r="DB464" s="249"/>
      <c r="DC464" s="249"/>
      <c r="DD464" s="249"/>
      <c r="DE464" s="249"/>
      <c r="DF464" s="249"/>
      <c r="DG464" s="249"/>
      <c r="DH464" s="249"/>
      <c r="DI464" s="249"/>
      <c r="DJ464" s="249"/>
      <c r="DK464" s="249"/>
      <c r="DL464" s="249"/>
      <c r="DM464" s="249"/>
      <c r="DN464" s="249"/>
    </row>
    <row r="465" spans="1:118" s="142" customFormat="1" x14ac:dyDescent="0.3">
      <c r="A465" s="189"/>
      <c r="B465" s="198"/>
      <c r="C465" s="245"/>
      <c r="D465" s="253"/>
      <c r="E465" s="247"/>
      <c r="F465" s="202"/>
      <c r="G465" s="247"/>
      <c r="H465" s="247"/>
      <c r="I465" s="247"/>
      <c r="J465" s="247"/>
      <c r="K465" s="243"/>
      <c r="L465" s="243"/>
      <c r="M465" s="75"/>
      <c r="N465" s="239"/>
      <c r="O465" s="203"/>
      <c r="P465" s="203"/>
      <c r="Q465" s="203"/>
      <c r="R465" s="250"/>
      <c r="S465" s="248"/>
      <c r="T465" s="243"/>
      <c r="U465" s="248"/>
      <c r="V465" s="248"/>
      <c r="W465" s="248"/>
      <c r="X465" s="248"/>
      <c r="Y465" s="248"/>
      <c r="Z465" s="248"/>
      <c r="AA465" s="248"/>
      <c r="AB465" s="248"/>
      <c r="AC465" s="248"/>
      <c r="AD465" s="248"/>
      <c r="AE465" s="249"/>
      <c r="AF465" s="249"/>
      <c r="AG465" s="249"/>
      <c r="AH465" s="249"/>
      <c r="AI465" s="249"/>
      <c r="AJ465" s="249"/>
      <c r="AK465" s="249"/>
      <c r="AL465" s="249"/>
      <c r="AM465" s="249"/>
      <c r="AN465" s="249"/>
      <c r="AO465" s="249"/>
      <c r="AP465" s="249"/>
      <c r="AQ465" s="249"/>
      <c r="AR465" s="249"/>
      <c r="AS465" s="249"/>
      <c r="AT465" s="249"/>
      <c r="AU465" s="249"/>
      <c r="AV465" s="249"/>
      <c r="AW465" s="249"/>
      <c r="AX465" s="249"/>
      <c r="AY465" s="249"/>
      <c r="AZ465" s="249"/>
      <c r="BA465" s="249"/>
      <c r="BB465" s="249"/>
      <c r="BC465" s="249"/>
      <c r="BD465" s="249"/>
      <c r="BE465" s="249"/>
      <c r="BF465" s="249"/>
      <c r="BG465" s="249"/>
      <c r="BH465" s="249"/>
      <c r="BI465" s="249"/>
      <c r="BJ465" s="249"/>
      <c r="BK465" s="249"/>
      <c r="BL465" s="249"/>
      <c r="BM465" s="249"/>
      <c r="BN465" s="249"/>
      <c r="BO465" s="249"/>
      <c r="BP465" s="249"/>
      <c r="BQ465" s="249"/>
      <c r="BR465" s="249"/>
      <c r="BS465" s="249"/>
      <c r="BT465" s="249"/>
      <c r="BU465" s="249"/>
      <c r="BV465" s="249"/>
      <c r="BW465" s="249"/>
      <c r="BX465" s="249"/>
      <c r="BY465" s="249"/>
      <c r="BZ465" s="249"/>
      <c r="CA465" s="249"/>
      <c r="CB465" s="249"/>
      <c r="CC465" s="249"/>
      <c r="CD465" s="249"/>
      <c r="CE465" s="249"/>
      <c r="CF465" s="249"/>
      <c r="CG465" s="249"/>
      <c r="CH465" s="249"/>
      <c r="CI465" s="249"/>
      <c r="CJ465" s="249"/>
      <c r="CK465" s="249"/>
      <c r="CL465" s="249"/>
      <c r="CM465" s="249"/>
      <c r="CN465" s="249"/>
      <c r="CO465" s="249"/>
      <c r="CP465" s="249"/>
      <c r="CQ465" s="249"/>
      <c r="CR465" s="249"/>
      <c r="CS465" s="249"/>
      <c r="CT465" s="249"/>
      <c r="CU465" s="249"/>
      <c r="CV465" s="249"/>
      <c r="CW465" s="249"/>
      <c r="CX465" s="249"/>
      <c r="CY465" s="249"/>
      <c r="CZ465" s="249"/>
      <c r="DA465" s="249"/>
      <c r="DB465" s="249"/>
      <c r="DC465" s="249"/>
      <c r="DD465" s="249"/>
      <c r="DE465" s="249"/>
      <c r="DF465" s="249"/>
      <c r="DG465" s="249"/>
      <c r="DH465" s="249"/>
      <c r="DI465" s="249"/>
      <c r="DJ465" s="249"/>
      <c r="DK465" s="249"/>
      <c r="DL465" s="249"/>
      <c r="DM465" s="249"/>
      <c r="DN465" s="249"/>
    </row>
    <row r="466" spans="1:118" s="142" customFormat="1" x14ac:dyDescent="0.3">
      <c r="A466" s="189"/>
      <c r="B466" s="198"/>
      <c r="C466" s="245"/>
      <c r="D466" s="253"/>
      <c r="E466" s="247"/>
      <c r="F466" s="202"/>
      <c r="G466" s="247"/>
      <c r="H466" s="247"/>
      <c r="I466" s="247"/>
      <c r="J466" s="247"/>
      <c r="K466" s="243"/>
      <c r="L466" s="243"/>
      <c r="M466" s="75"/>
      <c r="N466" s="386"/>
      <c r="O466" s="203"/>
      <c r="P466" s="203"/>
      <c r="Q466" s="203"/>
      <c r="R466" s="250"/>
      <c r="S466" s="248"/>
      <c r="T466" s="243"/>
      <c r="U466" s="248"/>
      <c r="V466" s="248"/>
      <c r="W466" s="248"/>
      <c r="X466" s="248"/>
      <c r="Y466" s="248"/>
      <c r="Z466" s="248"/>
      <c r="AA466" s="248"/>
      <c r="AB466" s="248"/>
      <c r="AC466" s="248"/>
      <c r="AD466" s="248"/>
      <c r="AE466" s="249"/>
      <c r="AF466" s="249"/>
      <c r="AG466" s="249"/>
      <c r="AH466" s="249"/>
      <c r="AI466" s="249"/>
      <c r="AJ466" s="249"/>
      <c r="AK466" s="249"/>
      <c r="AL466" s="249"/>
      <c r="AM466" s="249"/>
      <c r="AN466" s="249"/>
      <c r="AO466" s="249"/>
      <c r="AP466" s="249"/>
      <c r="AQ466" s="249"/>
      <c r="AR466" s="249"/>
      <c r="AS466" s="249"/>
      <c r="AT466" s="249"/>
      <c r="AU466" s="249"/>
      <c r="AV466" s="249"/>
      <c r="AW466" s="249"/>
      <c r="AX466" s="249"/>
      <c r="AY466" s="249"/>
      <c r="AZ466" s="249"/>
      <c r="BA466" s="249"/>
      <c r="BB466" s="249"/>
      <c r="BC466" s="249"/>
      <c r="BD466" s="249"/>
      <c r="BE466" s="249"/>
      <c r="BF466" s="249"/>
      <c r="BG466" s="249"/>
      <c r="BH466" s="249"/>
      <c r="BI466" s="249"/>
      <c r="BJ466" s="249"/>
      <c r="BK466" s="249"/>
      <c r="BL466" s="249"/>
      <c r="BM466" s="249"/>
      <c r="BN466" s="249"/>
      <c r="BO466" s="249"/>
      <c r="BP466" s="249"/>
      <c r="BQ466" s="249"/>
      <c r="BR466" s="249"/>
      <c r="BS466" s="249"/>
      <c r="BT466" s="249"/>
      <c r="BU466" s="249"/>
      <c r="BV466" s="249"/>
      <c r="BW466" s="249"/>
      <c r="BX466" s="249"/>
      <c r="BY466" s="249"/>
      <c r="BZ466" s="249"/>
      <c r="CA466" s="249"/>
      <c r="CB466" s="249"/>
      <c r="CC466" s="249"/>
      <c r="CD466" s="249"/>
      <c r="CE466" s="249"/>
      <c r="CF466" s="249"/>
      <c r="CG466" s="249"/>
      <c r="CH466" s="249"/>
      <c r="CI466" s="249"/>
      <c r="CJ466" s="249"/>
      <c r="CK466" s="249"/>
      <c r="CL466" s="249"/>
      <c r="CM466" s="249"/>
      <c r="CN466" s="249"/>
      <c r="CO466" s="249"/>
      <c r="CP466" s="249"/>
      <c r="CQ466" s="249"/>
      <c r="CR466" s="249"/>
      <c r="CS466" s="249"/>
      <c r="CT466" s="249"/>
      <c r="CU466" s="249"/>
      <c r="CV466" s="249"/>
      <c r="CW466" s="249"/>
      <c r="CX466" s="249"/>
      <c r="CY466" s="249"/>
      <c r="CZ466" s="249"/>
      <c r="DA466" s="249"/>
      <c r="DB466" s="249"/>
      <c r="DC466" s="249"/>
      <c r="DD466" s="249"/>
      <c r="DE466" s="249"/>
      <c r="DF466" s="249"/>
      <c r="DG466" s="249"/>
      <c r="DH466" s="249"/>
      <c r="DI466" s="249"/>
      <c r="DJ466" s="249"/>
      <c r="DK466" s="249"/>
      <c r="DL466" s="249"/>
      <c r="DM466" s="249"/>
      <c r="DN466" s="249"/>
    </row>
    <row r="467" spans="1:118" s="142" customFormat="1" x14ac:dyDescent="0.3">
      <c r="A467" s="189"/>
      <c r="B467" s="198"/>
      <c r="C467" s="245"/>
      <c r="D467" s="253"/>
      <c r="E467" s="247"/>
      <c r="F467" s="202"/>
      <c r="G467" s="247"/>
      <c r="H467" s="247"/>
      <c r="I467" s="247"/>
      <c r="J467" s="247"/>
      <c r="K467" s="243"/>
      <c r="L467" s="243"/>
      <c r="M467" s="75"/>
      <c r="N467" s="386"/>
      <c r="O467" s="203"/>
      <c r="P467" s="203"/>
      <c r="Q467" s="203"/>
      <c r="R467" s="250"/>
      <c r="S467" s="248"/>
      <c r="T467" s="243"/>
      <c r="U467" s="248"/>
      <c r="V467" s="248"/>
      <c r="W467" s="248"/>
      <c r="X467" s="248"/>
      <c r="Y467" s="248"/>
      <c r="Z467" s="248"/>
      <c r="AA467" s="248"/>
      <c r="AB467" s="248"/>
      <c r="AC467" s="248"/>
      <c r="AD467" s="248"/>
      <c r="AE467" s="249"/>
      <c r="AF467" s="249"/>
      <c r="AG467" s="249"/>
      <c r="AH467" s="249"/>
      <c r="AI467" s="249"/>
      <c r="AJ467" s="249"/>
      <c r="AK467" s="249"/>
      <c r="AL467" s="249"/>
      <c r="AM467" s="249"/>
      <c r="AN467" s="249"/>
      <c r="AO467" s="249"/>
      <c r="AP467" s="249"/>
      <c r="AQ467" s="249"/>
      <c r="AR467" s="249"/>
      <c r="AS467" s="249"/>
      <c r="AT467" s="249"/>
      <c r="AU467" s="249"/>
      <c r="AV467" s="249"/>
      <c r="AW467" s="249"/>
      <c r="AX467" s="249"/>
      <c r="AY467" s="249"/>
      <c r="AZ467" s="249"/>
      <c r="BA467" s="249"/>
      <c r="BB467" s="249"/>
      <c r="BC467" s="249"/>
      <c r="BD467" s="249"/>
      <c r="BE467" s="249"/>
      <c r="BF467" s="249"/>
      <c r="BG467" s="249"/>
      <c r="BH467" s="249"/>
      <c r="BI467" s="249"/>
      <c r="BJ467" s="249"/>
      <c r="BK467" s="249"/>
      <c r="BL467" s="249"/>
      <c r="BM467" s="249"/>
      <c r="BN467" s="249"/>
      <c r="BO467" s="249"/>
      <c r="BP467" s="249"/>
      <c r="BQ467" s="249"/>
      <c r="BR467" s="249"/>
      <c r="BS467" s="249"/>
      <c r="BT467" s="249"/>
      <c r="BU467" s="249"/>
      <c r="BV467" s="249"/>
      <c r="BW467" s="249"/>
      <c r="BX467" s="249"/>
      <c r="BY467" s="249"/>
      <c r="BZ467" s="249"/>
      <c r="CA467" s="249"/>
      <c r="CB467" s="249"/>
      <c r="CC467" s="249"/>
      <c r="CD467" s="249"/>
      <c r="CE467" s="249"/>
      <c r="CF467" s="249"/>
      <c r="CG467" s="249"/>
      <c r="CH467" s="249"/>
      <c r="CI467" s="249"/>
      <c r="CJ467" s="249"/>
      <c r="CK467" s="249"/>
      <c r="CL467" s="249"/>
      <c r="CM467" s="249"/>
      <c r="CN467" s="249"/>
      <c r="CO467" s="249"/>
      <c r="CP467" s="249"/>
      <c r="CQ467" s="249"/>
      <c r="CR467" s="249"/>
      <c r="CS467" s="249"/>
      <c r="CT467" s="249"/>
      <c r="CU467" s="249"/>
      <c r="CV467" s="249"/>
      <c r="CW467" s="249"/>
      <c r="CX467" s="249"/>
      <c r="CY467" s="249"/>
      <c r="CZ467" s="249"/>
      <c r="DA467" s="249"/>
      <c r="DB467" s="249"/>
      <c r="DC467" s="249"/>
      <c r="DD467" s="249"/>
      <c r="DE467" s="249"/>
      <c r="DF467" s="249"/>
      <c r="DG467" s="249"/>
      <c r="DH467" s="249"/>
      <c r="DI467" s="249"/>
      <c r="DJ467" s="249"/>
      <c r="DK467" s="249"/>
      <c r="DL467" s="249"/>
      <c r="DM467" s="249"/>
      <c r="DN467" s="249"/>
    </row>
    <row r="468" spans="1:118" s="142" customFormat="1" x14ac:dyDescent="0.3">
      <c r="A468" s="189"/>
      <c r="B468" s="198"/>
      <c r="C468" s="245"/>
      <c r="D468" s="253"/>
      <c r="E468" s="247"/>
      <c r="F468" s="202"/>
      <c r="G468" s="247"/>
      <c r="H468" s="247"/>
      <c r="I468" s="247"/>
      <c r="J468" s="247"/>
      <c r="K468" s="243"/>
      <c r="L468" s="243"/>
      <c r="M468" s="75"/>
      <c r="N468" s="386"/>
      <c r="O468" s="203"/>
      <c r="P468" s="203"/>
      <c r="Q468" s="203"/>
      <c r="R468" s="250"/>
      <c r="S468" s="248"/>
      <c r="T468" s="243"/>
      <c r="U468" s="248"/>
      <c r="V468" s="248"/>
      <c r="W468" s="248"/>
      <c r="X468" s="248"/>
      <c r="Y468" s="248"/>
      <c r="Z468" s="248"/>
      <c r="AA468" s="248"/>
      <c r="AB468" s="248"/>
      <c r="AC468" s="248"/>
      <c r="AD468" s="248"/>
      <c r="AE468" s="249"/>
      <c r="AF468" s="249"/>
      <c r="AG468" s="249"/>
      <c r="AH468" s="249"/>
      <c r="AI468" s="249"/>
      <c r="AJ468" s="249"/>
      <c r="AK468" s="249"/>
      <c r="AL468" s="249"/>
      <c r="AM468" s="249"/>
      <c r="AN468" s="249"/>
      <c r="AO468" s="249"/>
      <c r="AP468" s="249"/>
      <c r="AQ468" s="249"/>
      <c r="AR468" s="249"/>
      <c r="AS468" s="249"/>
      <c r="AT468" s="249"/>
      <c r="AU468" s="249"/>
      <c r="AV468" s="249"/>
      <c r="AW468" s="249"/>
      <c r="AX468" s="249"/>
      <c r="AY468" s="249"/>
      <c r="AZ468" s="249"/>
      <c r="BA468" s="249"/>
      <c r="BB468" s="249"/>
      <c r="BC468" s="249"/>
      <c r="BD468" s="249"/>
      <c r="BE468" s="249"/>
      <c r="BF468" s="249"/>
      <c r="BG468" s="249"/>
      <c r="BH468" s="249"/>
      <c r="BI468" s="249"/>
      <c r="BJ468" s="249"/>
      <c r="BK468" s="249"/>
      <c r="BL468" s="249"/>
      <c r="BM468" s="249"/>
      <c r="BN468" s="249"/>
      <c r="BO468" s="249"/>
      <c r="BP468" s="249"/>
      <c r="BQ468" s="249"/>
      <c r="BR468" s="249"/>
      <c r="BS468" s="249"/>
      <c r="BT468" s="249"/>
      <c r="BU468" s="249"/>
      <c r="BV468" s="249"/>
      <c r="BW468" s="249"/>
      <c r="BX468" s="249"/>
      <c r="BY468" s="249"/>
      <c r="BZ468" s="249"/>
      <c r="CA468" s="249"/>
      <c r="CB468" s="249"/>
      <c r="CC468" s="249"/>
      <c r="CD468" s="249"/>
      <c r="CE468" s="249"/>
      <c r="CF468" s="249"/>
      <c r="CG468" s="249"/>
      <c r="CH468" s="249"/>
      <c r="CI468" s="249"/>
      <c r="CJ468" s="249"/>
      <c r="CK468" s="249"/>
      <c r="CL468" s="249"/>
      <c r="CM468" s="249"/>
      <c r="CN468" s="249"/>
      <c r="CO468" s="249"/>
      <c r="CP468" s="249"/>
      <c r="CQ468" s="249"/>
      <c r="CR468" s="249"/>
      <c r="CS468" s="249"/>
      <c r="CT468" s="249"/>
      <c r="CU468" s="249"/>
      <c r="CV468" s="249"/>
      <c r="CW468" s="249"/>
      <c r="CX468" s="249"/>
      <c r="CY468" s="249"/>
      <c r="CZ468" s="249"/>
      <c r="DA468" s="249"/>
      <c r="DB468" s="249"/>
      <c r="DC468" s="249"/>
      <c r="DD468" s="249"/>
      <c r="DE468" s="249"/>
      <c r="DF468" s="249"/>
      <c r="DG468" s="249"/>
      <c r="DH468" s="249"/>
      <c r="DI468" s="249"/>
      <c r="DJ468" s="249"/>
      <c r="DK468" s="249"/>
      <c r="DL468" s="249"/>
      <c r="DM468" s="249"/>
      <c r="DN468" s="249"/>
    </row>
    <row r="469" spans="1:118" s="142" customFormat="1" x14ac:dyDescent="0.3">
      <c r="A469" s="189"/>
      <c r="B469" s="198"/>
      <c r="C469" s="245"/>
      <c r="D469" s="253"/>
      <c r="E469" s="247"/>
      <c r="F469" s="202"/>
      <c r="G469" s="247"/>
      <c r="H469" s="247"/>
      <c r="I469" s="247"/>
      <c r="J469" s="247"/>
      <c r="K469" s="243"/>
      <c r="L469" s="243"/>
      <c r="M469" s="75"/>
      <c r="N469" s="386"/>
      <c r="O469" s="203"/>
      <c r="P469" s="203"/>
      <c r="Q469" s="203"/>
      <c r="R469" s="250"/>
      <c r="S469" s="248"/>
      <c r="T469" s="243"/>
      <c r="U469" s="248"/>
      <c r="V469" s="248"/>
      <c r="W469" s="248"/>
      <c r="X469" s="248"/>
      <c r="Y469" s="248"/>
      <c r="Z469" s="248"/>
      <c r="AA469" s="248"/>
      <c r="AB469" s="248"/>
      <c r="AC469" s="248"/>
      <c r="AD469" s="248"/>
      <c r="AE469" s="249"/>
      <c r="AF469" s="249"/>
      <c r="AG469" s="249"/>
      <c r="AH469" s="249"/>
      <c r="AI469" s="249"/>
      <c r="AJ469" s="249"/>
      <c r="AK469" s="249"/>
      <c r="AL469" s="249"/>
      <c r="AM469" s="249"/>
      <c r="AN469" s="249"/>
      <c r="AO469" s="249"/>
      <c r="AP469" s="249"/>
      <c r="AQ469" s="249"/>
      <c r="AR469" s="249"/>
      <c r="AS469" s="249"/>
      <c r="AT469" s="249"/>
      <c r="AU469" s="249"/>
      <c r="AV469" s="249"/>
      <c r="AW469" s="249"/>
      <c r="AX469" s="249"/>
      <c r="AY469" s="249"/>
      <c r="AZ469" s="249"/>
      <c r="BA469" s="249"/>
      <c r="BB469" s="249"/>
      <c r="BC469" s="249"/>
      <c r="BD469" s="249"/>
      <c r="BE469" s="249"/>
      <c r="BF469" s="249"/>
      <c r="BG469" s="249"/>
      <c r="BH469" s="249"/>
      <c r="BI469" s="249"/>
      <c r="BJ469" s="249"/>
      <c r="BK469" s="249"/>
      <c r="BL469" s="249"/>
      <c r="BM469" s="249"/>
      <c r="BN469" s="249"/>
      <c r="BO469" s="249"/>
      <c r="BP469" s="249"/>
      <c r="BQ469" s="249"/>
      <c r="BR469" s="249"/>
      <c r="BS469" s="249"/>
      <c r="BT469" s="249"/>
      <c r="BU469" s="249"/>
      <c r="BV469" s="249"/>
      <c r="BW469" s="249"/>
      <c r="BX469" s="249"/>
      <c r="BY469" s="249"/>
      <c r="BZ469" s="249"/>
      <c r="CA469" s="249"/>
      <c r="CB469" s="249"/>
      <c r="CC469" s="249"/>
      <c r="CD469" s="249"/>
      <c r="CE469" s="249"/>
      <c r="CF469" s="249"/>
      <c r="CG469" s="249"/>
      <c r="CH469" s="249"/>
      <c r="CI469" s="249"/>
      <c r="CJ469" s="249"/>
      <c r="CK469" s="249"/>
      <c r="CL469" s="249"/>
      <c r="CM469" s="249"/>
      <c r="CN469" s="249"/>
      <c r="CO469" s="249"/>
      <c r="CP469" s="249"/>
      <c r="CQ469" s="249"/>
      <c r="CR469" s="249"/>
      <c r="CS469" s="249"/>
      <c r="CT469" s="249"/>
      <c r="CU469" s="249"/>
      <c r="CV469" s="249"/>
      <c r="CW469" s="249"/>
      <c r="CX469" s="249"/>
      <c r="CY469" s="249"/>
      <c r="CZ469" s="249"/>
      <c r="DA469" s="249"/>
      <c r="DB469" s="249"/>
      <c r="DC469" s="249"/>
      <c r="DD469" s="249"/>
      <c r="DE469" s="249"/>
      <c r="DF469" s="249"/>
      <c r="DG469" s="249"/>
      <c r="DH469" s="249"/>
      <c r="DI469" s="249"/>
      <c r="DJ469" s="249"/>
      <c r="DK469" s="249"/>
      <c r="DL469" s="249"/>
      <c r="DM469" s="249"/>
      <c r="DN469" s="249"/>
    </row>
    <row r="470" spans="1:118" s="142" customFormat="1" x14ac:dyDescent="0.3">
      <c r="A470" s="189"/>
      <c r="B470" s="198"/>
      <c r="C470" s="245"/>
      <c r="D470" s="253"/>
      <c r="E470" s="247"/>
      <c r="F470" s="202"/>
      <c r="G470" s="247"/>
      <c r="H470" s="247"/>
      <c r="I470" s="247"/>
      <c r="J470" s="247"/>
      <c r="K470" s="243"/>
      <c r="L470" s="243"/>
      <c r="M470" s="75"/>
      <c r="N470" s="386"/>
      <c r="O470" s="203"/>
      <c r="P470" s="203"/>
      <c r="Q470" s="203"/>
      <c r="R470" s="250"/>
      <c r="S470" s="248"/>
      <c r="T470" s="243"/>
      <c r="U470" s="248"/>
      <c r="V470" s="248"/>
      <c r="W470" s="248"/>
      <c r="X470" s="248"/>
      <c r="Y470" s="248"/>
      <c r="Z470" s="248"/>
      <c r="AA470" s="248"/>
      <c r="AB470" s="248"/>
      <c r="AC470" s="248"/>
      <c r="AD470" s="248"/>
      <c r="AE470" s="249"/>
      <c r="AF470" s="249"/>
      <c r="AG470" s="249"/>
      <c r="AH470" s="249"/>
      <c r="AI470" s="249"/>
      <c r="AJ470" s="249"/>
      <c r="AK470" s="249"/>
      <c r="AL470" s="249"/>
      <c r="AM470" s="249"/>
      <c r="AN470" s="249"/>
      <c r="AO470" s="249"/>
      <c r="AP470" s="249"/>
      <c r="AQ470" s="249"/>
      <c r="AR470" s="249"/>
      <c r="AS470" s="249"/>
      <c r="AT470" s="249"/>
      <c r="AU470" s="249"/>
      <c r="AV470" s="249"/>
      <c r="AW470" s="249"/>
      <c r="AX470" s="249"/>
      <c r="AY470" s="249"/>
      <c r="AZ470" s="249"/>
      <c r="BA470" s="249"/>
      <c r="BB470" s="249"/>
      <c r="BC470" s="249"/>
      <c r="BD470" s="249"/>
      <c r="BE470" s="249"/>
      <c r="BF470" s="249"/>
      <c r="BG470" s="249"/>
      <c r="BH470" s="249"/>
      <c r="BI470" s="249"/>
      <c r="BJ470" s="249"/>
      <c r="BK470" s="249"/>
      <c r="BL470" s="249"/>
      <c r="BM470" s="249"/>
      <c r="BN470" s="249"/>
      <c r="BO470" s="249"/>
      <c r="BP470" s="249"/>
      <c r="BQ470" s="249"/>
      <c r="BR470" s="249"/>
      <c r="BS470" s="249"/>
      <c r="BT470" s="249"/>
      <c r="BU470" s="249"/>
      <c r="BV470" s="249"/>
      <c r="BW470" s="249"/>
      <c r="BX470" s="249"/>
      <c r="BY470" s="249"/>
      <c r="BZ470" s="249"/>
      <c r="CA470" s="249"/>
      <c r="CB470" s="249"/>
      <c r="CC470" s="249"/>
      <c r="CD470" s="249"/>
      <c r="CE470" s="249"/>
      <c r="CF470" s="249"/>
      <c r="CG470" s="249"/>
      <c r="CH470" s="249"/>
      <c r="CI470" s="249"/>
      <c r="CJ470" s="249"/>
      <c r="CK470" s="249"/>
      <c r="CL470" s="249"/>
      <c r="CM470" s="249"/>
      <c r="CN470" s="249"/>
      <c r="CO470" s="249"/>
      <c r="CP470" s="249"/>
      <c r="CQ470" s="249"/>
      <c r="CR470" s="249"/>
      <c r="CS470" s="249"/>
      <c r="CT470" s="249"/>
      <c r="CU470" s="249"/>
      <c r="CV470" s="249"/>
      <c r="CW470" s="249"/>
      <c r="CX470" s="249"/>
      <c r="CY470" s="249"/>
      <c r="CZ470" s="249"/>
      <c r="DA470" s="249"/>
      <c r="DB470" s="249"/>
      <c r="DC470" s="249"/>
      <c r="DD470" s="249"/>
      <c r="DE470" s="249"/>
      <c r="DF470" s="249"/>
      <c r="DG470" s="249"/>
      <c r="DH470" s="249"/>
      <c r="DI470" s="249"/>
      <c r="DJ470" s="249"/>
      <c r="DK470" s="249"/>
      <c r="DL470" s="249"/>
      <c r="DM470" s="249"/>
      <c r="DN470" s="249"/>
    </row>
    <row r="471" spans="1:118" s="142" customFormat="1" x14ac:dyDescent="0.3">
      <c r="A471" s="189"/>
      <c r="B471" s="198"/>
      <c r="C471" s="245"/>
      <c r="D471" s="253"/>
      <c r="E471" s="247"/>
      <c r="F471" s="202"/>
      <c r="G471" s="247"/>
      <c r="H471" s="247"/>
      <c r="I471" s="247"/>
      <c r="J471" s="247"/>
      <c r="K471" s="243"/>
      <c r="L471" s="243"/>
      <c r="M471" s="75"/>
      <c r="N471" s="386"/>
      <c r="O471" s="203"/>
      <c r="P471" s="203"/>
      <c r="Q471" s="203"/>
      <c r="R471" s="250"/>
      <c r="S471" s="248"/>
      <c r="T471" s="243"/>
      <c r="U471" s="248"/>
      <c r="V471" s="248"/>
      <c r="W471" s="248"/>
      <c r="X471" s="248"/>
      <c r="Y471" s="248"/>
      <c r="Z471" s="248"/>
      <c r="AA471" s="248"/>
      <c r="AB471" s="248"/>
      <c r="AC471" s="248"/>
      <c r="AD471" s="248"/>
      <c r="AE471" s="249"/>
      <c r="AF471" s="249"/>
      <c r="AG471" s="249"/>
      <c r="AH471" s="249"/>
      <c r="AI471" s="249"/>
      <c r="AJ471" s="249"/>
      <c r="AK471" s="249"/>
      <c r="AL471" s="249"/>
      <c r="AM471" s="249"/>
      <c r="AN471" s="249"/>
      <c r="AO471" s="249"/>
      <c r="AP471" s="249"/>
      <c r="AQ471" s="249"/>
      <c r="AR471" s="249"/>
      <c r="AS471" s="249"/>
      <c r="AT471" s="249"/>
      <c r="AU471" s="249"/>
      <c r="AV471" s="249"/>
      <c r="AW471" s="249"/>
      <c r="AX471" s="249"/>
      <c r="AY471" s="249"/>
      <c r="AZ471" s="249"/>
      <c r="BA471" s="249"/>
      <c r="BB471" s="249"/>
      <c r="BC471" s="249"/>
      <c r="BD471" s="249"/>
      <c r="BE471" s="249"/>
      <c r="BF471" s="249"/>
      <c r="BG471" s="249"/>
      <c r="BH471" s="249"/>
      <c r="BI471" s="249"/>
      <c r="BJ471" s="249"/>
      <c r="BK471" s="249"/>
      <c r="BL471" s="249"/>
      <c r="BM471" s="249"/>
      <c r="BN471" s="249"/>
      <c r="BO471" s="249"/>
      <c r="BP471" s="249"/>
      <c r="BQ471" s="249"/>
      <c r="BR471" s="249"/>
      <c r="BS471" s="249"/>
      <c r="BT471" s="249"/>
      <c r="BU471" s="249"/>
      <c r="BV471" s="249"/>
      <c r="BW471" s="249"/>
      <c r="BX471" s="249"/>
      <c r="BY471" s="249"/>
      <c r="BZ471" s="249"/>
      <c r="CA471" s="249"/>
      <c r="CB471" s="249"/>
      <c r="CC471" s="249"/>
      <c r="CD471" s="249"/>
      <c r="CE471" s="249"/>
      <c r="CF471" s="249"/>
      <c r="CG471" s="249"/>
      <c r="CH471" s="249"/>
      <c r="CI471" s="249"/>
      <c r="CJ471" s="249"/>
      <c r="CK471" s="249"/>
      <c r="CL471" s="249"/>
      <c r="CM471" s="249"/>
      <c r="CN471" s="249"/>
      <c r="CO471" s="249"/>
      <c r="CP471" s="249"/>
      <c r="CQ471" s="249"/>
      <c r="CR471" s="249"/>
      <c r="CS471" s="249"/>
      <c r="CT471" s="249"/>
      <c r="CU471" s="249"/>
      <c r="CV471" s="249"/>
      <c r="CW471" s="249"/>
      <c r="CX471" s="249"/>
      <c r="CY471" s="249"/>
      <c r="CZ471" s="249"/>
      <c r="DA471" s="249"/>
      <c r="DB471" s="249"/>
      <c r="DC471" s="249"/>
      <c r="DD471" s="249"/>
      <c r="DE471" s="249"/>
      <c r="DF471" s="249"/>
      <c r="DG471" s="249"/>
      <c r="DH471" s="249"/>
      <c r="DI471" s="249"/>
      <c r="DJ471" s="249"/>
      <c r="DK471" s="249"/>
      <c r="DL471" s="249"/>
      <c r="DM471" s="249"/>
      <c r="DN471" s="249"/>
    </row>
    <row r="472" spans="1:118" s="142" customFormat="1" x14ac:dyDescent="0.3">
      <c r="A472" s="189"/>
      <c r="B472" s="198"/>
      <c r="C472" s="245"/>
      <c r="D472" s="253"/>
      <c r="E472" s="247"/>
      <c r="F472" s="202"/>
      <c r="G472" s="247"/>
      <c r="H472" s="247"/>
      <c r="I472" s="247"/>
      <c r="J472" s="247"/>
      <c r="K472" s="243"/>
      <c r="L472" s="243"/>
      <c r="M472" s="75"/>
      <c r="N472" s="386"/>
      <c r="O472" s="203"/>
      <c r="P472" s="203"/>
      <c r="Q472" s="203"/>
      <c r="R472" s="250"/>
      <c r="S472" s="248"/>
      <c r="T472" s="243"/>
      <c r="U472" s="248"/>
      <c r="V472" s="248"/>
      <c r="W472" s="248"/>
      <c r="X472" s="248"/>
      <c r="Y472" s="248"/>
      <c r="Z472" s="248"/>
      <c r="AA472" s="248"/>
      <c r="AB472" s="248"/>
      <c r="AC472" s="248"/>
      <c r="AD472" s="248"/>
      <c r="AE472" s="249"/>
      <c r="AF472" s="249"/>
      <c r="AG472" s="249"/>
      <c r="AH472" s="249"/>
      <c r="AI472" s="249"/>
      <c r="AJ472" s="249"/>
      <c r="AK472" s="249"/>
      <c r="AL472" s="249"/>
      <c r="AM472" s="249"/>
      <c r="AN472" s="249"/>
      <c r="AO472" s="249"/>
      <c r="AP472" s="249"/>
      <c r="AQ472" s="249"/>
      <c r="AR472" s="249"/>
      <c r="AS472" s="249"/>
      <c r="AT472" s="249"/>
      <c r="AU472" s="249"/>
      <c r="AV472" s="249"/>
      <c r="AW472" s="249"/>
      <c r="AX472" s="249"/>
      <c r="AY472" s="249"/>
      <c r="AZ472" s="249"/>
      <c r="BA472" s="249"/>
      <c r="BB472" s="249"/>
      <c r="BC472" s="249"/>
      <c r="BD472" s="249"/>
      <c r="BE472" s="249"/>
      <c r="BF472" s="249"/>
      <c r="BG472" s="249"/>
      <c r="BH472" s="249"/>
      <c r="BI472" s="249"/>
      <c r="BJ472" s="249"/>
      <c r="BK472" s="249"/>
      <c r="BL472" s="249"/>
      <c r="BM472" s="249"/>
      <c r="BN472" s="249"/>
      <c r="BO472" s="249"/>
      <c r="BP472" s="249"/>
      <c r="BQ472" s="249"/>
      <c r="BR472" s="249"/>
      <c r="BS472" s="249"/>
      <c r="BT472" s="249"/>
      <c r="BU472" s="249"/>
      <c r="BV472" s="249"/>
      <c r="BW472" s="249"/>
      <c r="BX472" s="249"/>
      <c r="BY472" s="249"/>
      <c r="BZ472" s="249"/>
      <c r="CA472" s="249"/>
      <c r="CB472" s="249"/>
      <c r="CC472" s="249"/>
      <c r="CD472" s="249"/>
      <c r="CE472" s="249"/>
      <c r="CF472" s="249"/>
      <c r="CG472" s="249"/>
      <c r="CH472" s="249"/>
      <c r="CI472" s="249"/>
      <c r="CJ472" s="249"/>
      <c r="CK472" s="249"/>
      <c r="CL472" s="249"/>
      <c r="CM472" s="249"/>
      <c r="CN472" s="249"/>
      <c r="CO472" s="249"/>
      <c r="CP472" s="249"/>
      <c r="CQ472" s="249"/>
      <c r="CR472" s="249"/>
      <c r="CS472" s="249"/>
      <c r="CT472" s="249"/>
      <c r="CU472" s="249"/>
      <c r="CV472" s="249"/>
      <c r="CW472" s="249"/>
      <c r="CX472" s="249"/>
      <c r="CY472" s="249"/>
      <c r="CZ472" s="249"/>
      <c r="DA472" s="249"/>
      <c r="DB472" s="249"/>
      <c r="DC472" s="249"/>
      <c r="DD472" s="249"/>
      <c r="DE472" s="249"/>
      <c r="DF472" s="249"/>
      <c r="DG472" s="249"/>
      <c r="DH472" s="249"/>
      <c r="DI472" s="249"/>
      <c r="DJ472" s="249"/>
      <c r="DK472" s="249"/>
      <c r="DL472" s="249"/>
      <c r="DM472" s="249"/>
      <c r="DN472" s="249"/>
    </row>
    <row r="473" spans="1:118" s="142" customFormat="1" x14ac:dyDescent="0.3">
      <c r="A473" s="189"/>
      <c r="B473" s="198"/>
      <c r="C473" s="245"/>
      <c r="D473" s="253"/>
      <c r="E473" s="247"/>
      <c r="F473" s="202"/>
      <c r="G473" s="247"/>
      <c r="H473" s="247"/>
      <c r="I473" s="247"/>
      <c r="J473" s="247"/>
      <c r="K473" s="243"/>
      <c r="L473" s="243"/>
      <c r="M473" s="75"/>
      <c r="N473" s="386"/>
      <c r="O473" s="203"/>
      <c r="P473" s="203"/>
      <c r="Q473" s="203"/>
      <c r="R473" s="250"/>
      <c r="S473" s="248"/>
      <c r="T473" s="243"/>
      <c r="U473" s="248"/>
      <c r="V473" s="248"/>
      <c r="W473" s="248"/>
      <c r="X473" s="248"/>
      <c r="Y473" s="248"/>
      <c r="Z473" s="248"/>
      <c r="AA473" s="248"/>
      <c r="AB473" s="248"/>
      <c r="AC473" s="248"/>
      <c r="AD473" s="248"/>
      <c r="AE473" s="249"/>
      <c r="AF473" s="249"/>
      <c r="AG473" s="249"/>
      <c r="AH473" s="249"/>
      <c r="AI473" s="249"/>
      <c r="AJ473" s="249"/>
      <c r="AK473" s="249"/>
      <c r="AL473" s="249"/>
      <c r="AM473" s="249"/>
      <c r="AN473" s="249"/>
      <c r="AO473" s="249"/>
      <c r="AP473" s="249"/>
      <c r="AQ473" s="249"/>
      <c r="AR473" s="249"/>
      <c r="AS473" s="249"/>
      <c r="AT473" s="249"/>
      <c r="AU473" s="249"/>
      <c r="AV473" s="249"/>
      <c r="AW473" s="249"/>
      <c r="AX473" s="249"/>
      <c r="AY473" s="249"/>
      <c r="AZ473" s="249"/>
      <c r="BA473" s="249"/>
      <c r="BB473" s="249"/>
      <c r="BC473" s="249"/>
      <c r="BD473" s="249"/>
      <c r="BE473" s="249"/>
      <c r="BF473" s="249"/>
      <c r="BG473" s="249"/>
      <c r="BH473" s="249"/>
      <c r="BI473" s="249"/>
      <c r="BJ473" s="249"/>
      <c r="BK473" s="249"/>
      <c r="BL473" s="249"/>
      <c r="BM473" s="249"/>
      <c r="BN473" s="249"/>
      <c r="BO473" s="249"/>
      <c r="BP473" s="249"/>
      <c r="BQ473" s="249"/>
      <c r="BR473" s="249"/>
      <c r="BS473" s="249"/>
      <c r="BT473" s="249"/>
      <c r="BU473" s="249"/>
      <c r="BV473" s="249"/>
      <c r="BW473" s="249"/>
      <c r="BX473" s="249"/>
      <c r="BY473" s="249"/>
      <c r="BZ473" s="249"/>
      <c r="CA473" s="249"/>
      <c r="CB473" s="249"/>
      <c r="CC473" s="249"/>
      <c r="CD473" s="249"/>
      <c r="CE473" s="249"/>
      <c r="CF473" s="249"/>
      <c r="CG473" s="249"/>
      <c r="CH473" s="249"/>
      <c r="CI473" s="249"/>
      <c r="CJ473" s="249"/>
      <c r="CK473" s="249"/>
      <c r="CL473" s="249"/>
      <c r="CM473" s="249"/>
      <c r="CN473" s="249"/>
      <c r="CO473" s="249"/>
      <c r="CP473" s="249"/>
      <c r="CQ473" s="249"/>
      <c r="CR473" s="249"/>
      <c r="CS473" s="249"/>
      <c r="CT473" s="249"/>
      <c r="CU473" s="249"/>
      <c r="CV473" s="249"/>
      <c r="CW473" s="249"/>
      <c r="CX473" s="249"/>
      <c r="CY473" s="249"/>
      <c r="CZ473" s="249"/>
      <c r="DA473" s="249"/>
      <c r="DB473" s="249"/>
      <c r="DC473" s="249"/>
      <c r="DD473" s="249"/>
      <c r="DE473" s="249"/>
      <c r="DF473" s="249"/>
      <c r="DG473" s="249"/>
      <c r="DH473" s="249"/>
      <c r="DI473" s="249"/>
      <c r="DJ473" s="249"/>
      <c r="DK473" s="249"/>
      <c r="DL473" s="249"/>
      <c r="DM473" s="249"/>
      <c r="DN473" s="249"/>
    </row>
    <row r="474" spans="1:118" s="142" customFormat="1" x14ac:dyDescent="0.3">
      <c r="A474" s="189"/>
      <c r="B474" s="198"/>
      <c r="C474" s="245"/>
      <c r="D474" s="253"/>
      <c r="E474" s="247"/>
      <c r="F474" s="202"/>
      <c r="G474" s="247"/>
      <c r="H474" s="247"/>
      <c r="I474" s="247"/>
      <c r="J474" s="247"/>
      <c r="K474" s="243"/>
      <c r="L474" s="243"/>
      <c r="M474" s="75"/>
      <c r="N474" s="386"/>
      <c r="O474" s="203"/>
      <c r="P474" s="203"/>
      <c r="Q474" s="203"/>
      <c r="R474" s="250"/>
      <c r="S474" s="248"/>
      <c r="T474" s="243"/>
      <c r="U474" s="248"/>
      <c r="V474" s="248"/>
      <c r="W474" s="248"/>
      <c r="X474" s="248"/>
      <c r="Y474" s="248"/>
      <c r="Z474" s="248"/>
      <c r="AA474" s="248"/>
      <c r="AB474" s="248"/>
      <c r="AC474" s="248"/>
      <c r="AD474" s="248"/>
      <c r="AE474" s="249"/>
      <c r="AF474" s="249"/>
      <c r="AG474" s="249"/>
      <c r="AH474" s="249"/>
      <c r="AI474" s="249"/>
      <c r="AJ474" s="249"/>
      <c r="AK474" s="249"/>
      <c r="AL474" s="249"/>
      <c r="AM474" s="249"/>
      <c r="AN474" s="249"/>
      <c r="AO474" s="249"/>
      <c r="AP474" s="249"/>
      <c r="AQ474" s="249"/>
      <c r="AR474" s="249"/>
      <c r="AS474" s="249"/>
      <c r="AT474" s="249"/>
      <c r="AU474" s="249"/>
      <c r="AV474" s="249"/>
      <c r="AW474" s="249"/>
      <c r="AX474" s="249"/>
      <c r="AY474" s="249"/>
      <c r="AZ474" s="249"/>
      <c r="BA474" s="249"/>
      <c r="BB474" s="249"/>
      <c r="BC474" s="249"/>
      <c r="BD474" s="249"/>
      <c r="BE474" s="249"/>
      <c r="BF474" s="249"/>
      <c r="BG474" s="249"/>
      <c r="BH474" s="249"/>
      <c r="BI474" s="249"/>
      <c r="BJ474" s="249"/>
      <c r="BK474" s="249"/>
      <c r="BL474" s="249"/>
      <c r="BM474" s="249"/>
      <c r="BN474" s="249"/>
      <c r="BO474" s="249"/>
      <c r="BP474" s="249"/>
      <c r="BQ474" s="249"/>
      <c r="BR474" s="249"/>
      <c r="BS474" s="249"/>
      <c r="BT474" s="249"/>
      <c r="BU474" s="249"/>
      <c r="BV474" s="249"/>
      <c r="BW474" s="249"/>
      <c r="BX474" s="249"/>
      <c r="BY474" s="249"/>
      <c r="BZ474" s="249"/>
      <c r="CA474" s="249"/>
      <c r="CB474" s="249"/>
      <c r="CC474" s="249"/>
      <c r="CD474" s="249"/>
      <c r="CE474" s="249"/>
      <c r="CF474" s="249"/>
      <c r="CG474" s="249"/>
      <c r="CH474" s="249"/>
      <c r="CI474" s="249"/>
      <c r="CJ474" s="249"/>
      <c r="CK474" s="249"/>
      <c r="CL474" s="249"/>
      <c r="CM474" s="249"/>
      <c r="CN474" s="249"/>
      <c r="CO474" s="249"/>
      <c r="CP474" s="249"/>
      <c r="CQ474" s="249"/>
      <c r="CR474" s="249"/>
      <c r="CS474" s="249"/>
      <c r="CT474" s="249"/>
      <c r="CU474" s="249"/>
      <c r="CV474" s="249"/>
      <c r="CW474" s="249"/>
      <c r="CX474" s="249"/>
      <c r="CY474" s="249"/>
      <c r="CZ474" s="249"/>
      <c r="DA474" s="249"/>
      <c r="DB474" s="249"/>
      <c r="DC474" s="249"/>
      <c r="DD474" s="249"/>
      <c r="DE474" s="249"/>
      <c r="DF474" s="249"/>
      <c r="DG474" s="249"/>
      <c r="DH474" s="249"/>
      <c r="DI474" s="249"/>
      <c r="DJ474" s="249"/>
      <c r="DK474" s="249"/>
      <c r="DL474" s="249"/>
      <c r="DM474" s="249"/>
      <c r="DN474" s="249"/>
    </row>
    <row r="475" spans="1:118" s="142" customFormat="1" x14ac:dyDescent="0.3">
      <c r="A475" s="189"/>
      <c r="B475" s="198"/>
      <c r="C475" s="245"/>
      <c r="D475" s="253"/>
      <c r="E475" s="247"/>
      <c r="F475" s="202"/>
      <c r="G475" s="247"/>
      <c r="H475" s="247"/>
      <c r="I475" s="247"/>
      <c r="J475" s="247"/>
      <c r="K475" s="243"/>
      <c r="L475" s="243"/>
      <c r="M475" s="75"/>
      <c r="N475" s="386"/>
      <c r="O475" s="203"/>
      <c r="P475" s="203"/>
      <c r="Q475" s="203"/>
      <c r="R475" s="250"/>
      <c r="S475" s="248"/>
      <c r="T475" s="243"/>
      <c r="U475" s="248"/>
      <c r="V475" s="248"/>
      <c r="W475" s="248"/>
      <c r="X475" s="248"/>
      <c r="Y475" s="248"/>
      <c r="Z475" s="248"/>
      <c r="AA475" s="248"/>
      <c r="AB475" s="248"/>
      <c r="AC475" s="248"/>
      <c r="AD475" s="248"/>
      <c r="AE475" s="249"/>
      <c r="AF475" s="249"/>
      <c r="AG475" s="249"/>
      <c r="AH475" s="249"/>
      <c r="AI475" s="249"/>
      <c r="AJ475" s="249"/>
      <c r="AK475" s="249"/>
      <c r="AL475" s="249"/>
      <c r="AM475" s="249"/>
      <c r="AN475" s="249"/>
      <c r="AO475" s="249"/>
      <c r="AP475" s="249"/>
      <c r="AQ475" s="249"/>
      <c r="AR475" s="249"/>
      <c r="AS475" s="249"/>
      <c r="AT475" s="249"/>
      <c r="AU475" s="249"/>
      <c r="AV475" s="249"/>
      <c r="AW475" s="249"/>
      <c r="AX475" s="249"/>
      <c r="AY475" s="249"/>
      <c r="AZ475" s="249"/>
      <c r="BA475" s="249"/>
      <c r="BB475" s="249"/>
      <c r="BC475" s="249"/>
      <c r="BD475" s="249"/>
      <c r="BE475" s="249"/>
      <c r="BF475" s="249"/>
      <c r="BG475" s="249"/>
      <c r="BH475" s="249"/>
      <c r="BI475" s="249"/>
      <c r="BJ475" s="249"/>
      <c r="BK475" s="249"/>
      <c r="BL475" s="249"/>
      <c r="BM475" s="249"/>
      <c r="BN475" s="249"/>
      <c r="BO475" s="249"/>
      <c r="BP475" s="249"/>
      <c r="BQ475" s="249"/>
      <c r="BR475" s="249"/>
      <c r="BS475" s="249"/>
      <c r="BT475" s="249"/>
      <c r="BU475" s="249"/>
      <c r="BV475" s="249"/>
      <c r="BW475" s="249"/>
      <c r="BX475" s="249"/>
      <c r="BY475" s="249"/>
      <c r="BZ475" s="249"/>
      <c r="CA475" s="249"/>
      <c r="CB475" s="249"/>
      <c r="CC475" s="249"/>
      <c r="CD475" s="249"/>
      <c r="CE475" s="249"/>
      <c r="CF475" s="249"/>
      <c r="CG475" s="249"/>
      <c r="CH475" s="249"/>
      <c r="CI475" s="249"/>
      <c r="CJ475" s="249"/>
      <c r="CK475" s="249"/>
      <c r="CL475" s="249"/>
      <c r="CM475" s="249"/>
      <c r="CN475" s="249"/>
      <c r="CO475" s="249"/>
      <c r="CP475" s="249"/>
      <c r="CQ475" s="249"/>
      <c r="CR475" s="249"/>
      <c r="CS475" s="249"/>
      <c r="CT475" s="249"/>
      <c r="CU475" s="249"/>
      <c r="CV475" s="249"/>
      <c r="CW475" s="249"/>
      <c r="CX475" s="249"/>
      <c r="CY475" s="249"/>
      <c r="CZ475" s="249"/>
      <c r="DA475" s="249"/>
      <c r="DB475" s="249"/>
      <c r="DC475" s="249"/>
      <c r="DD475" s="249"/>
      <c r="DE475" s="249"/>
      <c r="DF475" s="249"/>
      <c r="DG475" s="249"/>
      <c r="DH475" s="249"/>
      <c r="DI475" s="249"/>
      <c r="DJ475" s="249"/>
      <c r="DK475" s="249"/>
      <c r="DL475" s="249"/>
      <c r="DM475" s="249"/>
      <c r="DN475" s="249"/>
    </row>
    <row r="476" spans="1:118" s="142" customFormat="1" x14ac:dyDescent="0.3">
      <c r="A476" s="189"/>
      <c r="B476" s="222"/>
      <c r="C476" s="245"/>
      <c r="D476" s="253"/>
      <c r="E476" s="247"/>
      <c r="F476" s="202"/>
      <c r="G476" s="247"/>
      <c r="H476" s="247"/>
      <c r="I476" s="247"/>
      <c r="J476" s="247"/>
      <c r="K476" s="243"/>
      <c r="L476" s="243"/>
      <c r="M476" s="75"/>
      <c r="N476" s="386"/>
      <c r="O476" s="203"/>
      <c r="P476" s="203"/>
      <c r="Q476" s="203"/>
      <c r="R476" s="250"/>
      <c r="S476" s="248"/>
      <c r="T476" s="243"/>
      <c r="U476" s="248"/>
      <c r="V476" s="248"/>
      <c r="W476" s="248"/>
      <c r="X476" s="248"/>
      <c r="Y476" s="248"/>
      <c r="Z476" s="248"/>
      <c r="AA476" s="248"/>
      <c r="AB476" s="248"/>
      <c r="AC476" s="248"/>
      <c r="AD476" s="248"/>
      <c r="AE476" s="249"/>
      <c r="AF476" s="249"/>
      <c r="AG476" s="249"/>
      <c r="AH476" s="249"/>
      <c r="AI476" s="249"/>
      <c r="AJ476" s="249"/>
      <c r="AK476" s="249"/>
      <c r="AL476" s="249"/>
      <c r="AM476" s="249"/>
      <c r="AN476" s="249"/>
      <c r="AO476" s="249"/>
      <c r="AP476" s="249"/>
      <c r="AQ476" s="249"/>
      <c r="AR476" s="249"/>
      <c r="AS476" s="249"/>
      <c r="AT476" s="249"/>
      <c r="AU476" s="249"/>
      <c r="AV476" s="249"/>
      <c r="AW476" s="249"/>
      <c r="AX476" s="249"/>
      <c r="AY476" s="249"/>
      <c r="AZ476" s="249"/>
      <c r="BA476" s="249"/>
      <c r="BB476" s="249"/>
      <c r="BC476" s="249"/>
      <c r="BD476" s="249"/>
      <c r="BE476" s="249"/>
      <c r="BF476" s="249"/>
      <c r="BG476" s="249"/>
      <c r="BH476" s="249"/>
      <c r="BI476" s="249"/>
      <c r="BJ476" s="249"/>
      <c r="BK476" s="249"/>
      <c r="BL476" s="249"/>
      <c r="BM476" s="249"/>
      <c r="BN476" s="249"/>
      <c r="BO476" s="249"/>
      <c r="BP476" s="249"/>
      <c r="BQ476" s="249"/>
      <c r="BR476" s="249"/>
      <c r="BS476" s="249"/>
      <c r="BT476" s="249"/>
      <c r="BU476" s="249"/>
      <c r="BV476" s="249"/>
      <c r="BW476" s="249"/>
      <c r="BX476" s="249"/>
      <c r="BY476" s="249"/>
      <c r="BZ476" s="249"/>
      <c r="CA476" s="249"/>
      <c r="CB476" s="249"/>
      <c r="CC476" s="249"/>
      <c r="CD476" s="249"/>
      <c r="CE476" s="249"/>
      <c r="CF476" s="249"/>
      <c r="CG476" s="249"/>
      <c r="CH476" s="249"/>
      <c r="CI476" s="249"/>
      <c r="CJ476" s="249"/>
      <c r="CK476" s="249"/>
      <c r="CL476" s="249"/>
      <c r="CM476" s="249"/>
      <c r="CN476" s="249"/>
      <c r="CO476" s="249"/>
      <c r="CP476" s="249"/>
      <c r="CQ476" s="249"/>
      <c r="CR476" s="249"/>
      <c r="CS476" s="249"/>
      <c r="CT476" s="249"/>
      <c r="CU476" s="249"/>
      <c r="CV476" s="249"/>
      <c r="CW476" s="249"/>
      <c r="CX476" s="249"/>
      <c r="CY476" s="249"/>
      <c r="CZ476" s="249"/>
      <c r="DA476" s="249"/>
      <c r="DB476" s="249"/>
      <c r="DC476" s="249"/>
      <c r="DD476" s="249"/>
      <c r="DE476" s="249"/>
      <c r="DF476" s="249"/>
      <c r="DG476" s="249"/>
      <c r="DH476" s="249"/>
      <c r="DI476" s="249"/>
      <c r="DJ476" s="249"/>
      <c r="DK476" s="249"/>
      <c r="DL476" s="249"/>
      <c r="DM476" s="249"/>
      <c r="DN476" s="249"/>
    </row>
    <row r="477" spans="1:118" s="142" customFormat="1" x14ac:dyDescent="0.3">
      <c r="A477" s="189"/>
      <c r="B477" s="222"/>
      <c r="C477" s="245"/>
      <c r="D477" s="253"/>
      <c r="E477" s="247"/>
      <c r="F477" s="202"/>
      <c r="G477" s="247"/>
      <c r="H477" s="247"/>
      <c r="I477" s="247"/>
      <c r="J477" s="247"/>
      <c r="K477" s="243"/>
      <c r="L477" s="243"/>
      <c r="M477" s="75"/>
      <c r="N477" s="386"/>
      <c r="O477" s="203"/>
      <c r="P477" s="203"/>
      <c r="Q477" s="203"/>
      <c r="R477" s="250"/>
      <c r="S477" s="248"/>
      <c r="T477" s="243"/>
      <c r="U477" s="248"/>
      <c r="V477" s="248"/>
      <c r="W477" s="248"/>
      <c r="X477" s="248"/>
      <c r="Y477" s="248"/>
      <c r="Z477" s="248"/>
      <c r="AA477" s="248"/>
      <c r="AB477" s="248"/>
      <c r="AC477" s="248"/>
      <c r="AD477" s="248"/>
      <c r="AE477" s="249"/>
      <c r="AF477" s="249"/>
      <c r="AG477" s="249"/>
      <c r="AH477" s="249"/>
      <c r="AI477" s="249"/>
      <c r="AJ477" s="249"/>
      <c r="AK477" s="249"/>
      <c r="AL477" s="249"/>
      <c r="AM477" s="249"/>
      <c r="AN477" s="249"/>
      <c r="AO477" s="249"/>
      <c r="AP477" s="249"/>
      <c r="AQ477" s="249"/>
      <c r="AR477" s="249"/>
      <c r="AS477" s="249"/>
      <c r="AT477" s="249"/>
      <c r="AU477" s="249"/>
      <c r="AV477" s="249"/>
      <c r="AW477" s="249"/>
      <c r="AX477" s="249"/>
      <c r="AY477" s="249"/>
      <c r="AZ477" s="249"/>
      <c r="BA477" s="249"/>
      <c r="BB477" s="249"/>
      <c r="BC477" s="249"/>
      <c r="BD477" s="249"/>
      <c r="BE477" s="249"/>
      <c r="BF477" s="249"/>
      <c r="BG477" s="249"/>
      <c r="BH477" s="249"/>
      <c r="BI477" s="249"/>
      <c r="BJ477" s="249"/>
      <c r="BK477" s="249"/>
      <c r="BL477" s="249"/>
      <c r="BM477" s="249"/>
      <c r="BN477" s="249"/>
      <c r="BO477" s="249"/>
      <c r="BP477" s="249"/>
      <c r="BQ477" s="249"/>
      <c r="BR477" s="249"/>
      <c r="BS477" s="249"/>
      <c r="BT477" s="249"/>
      <c r="BU477" s="249"/>
      <c r="BV477" s="249"/>
      <c r="BW477" s="249"/>
      <c r="BX477" s="249"/>
      <c r="BY477" s="249"/>
      <c r="BZ477" s="249"/>
      <c r="CA477" s="249"/>
      <c r="CB477" s="249"/>
      <c r="CC477" s="249"/>
      <c r="CD477" s="249"/>
      <c r="CE477" s="249"/>
      <c r="CF477" s="249"/>
      <c r="CG477" s="249"/>
      <c r="CH477" s="249"/>
      <c r="CI477" s="249"/>
      <c r="CJ477" s="249"/>
      <c r="CK477" s="249"/>
      <c r="CL477" s="249"/>
      <c r="CM477" s="249"/>
      <c r="CN477" s="249"/>
      <c r="CO477" s="249"/>
      <c r="CP477" s="249"/>
      <c r="CQ477" s="249"/>
      <c r="CR477" s="249"/>
      <c r="CS477" s="249"/>
      <c r="CT477" s="249"/>
      <c r="CU477" s="249"/>
      <c r="CV477" s="249"/>
      <c r="CW477" s="249"/>
      <c r="CX477" s="249"/>
      <c r="CY477" s="249"/>
      <c r="CZ477" s="249"/>
      <c r="DA477" s="249"/>
      <c r="DB477" s="249"/>
      <c r="DC477" s="249"/>
      <c r="DD477" s="249"/>
      <c r="DE477" s="249"/>
      <c r="DF477" s="249"/>
      <c r="DG477" s="249"/>
      <c r="DH477" s="249"/>
      <c r="DI477" s="249"/>
      <c r="DJ477" s="249"/>
      <c r="DK477" s="249"/>
      <c r="DL477" s="249"/>
      <c r="DM477" s="249"/>
      <c r="DN477" s="249"/>
    </row>
    <row r="478" spans="1:118" s="142" customFormat="1" x14ac:dyDescent="0.3">
      <c r="A478" s="189"/>
      <c r="B478" s="222"/>
      <c r="C478" s="245"/>
      <c r="D478" s="253"/>
      <c r="E478" s="247"/>
      <c r="F478" s="202"/>
      <c r="G478" s="247"/>
      <c r="H478" s="247"/>
      <c r="I478" s="247"/>
      <c r="J478" s="247"/>
      <c r="K478" s="243"/>
      <c r="L478" s="243"/>
      <c r="M478" s="75"/>
      <c r="N478" s="386"/>
      <c r="O478" s="232"/>
      <c r="P478" s="232"/>
      <c r="Q478" s="232"/>
      <c r="R478" s="250"/>
      <c r="S478" s="248"/>
      <c r="T478" s="243"/>
      <c r="U478" s="248"/>
      <c r="V478" s="248"/>
      <c r="W478" s="248"/>
      <c r="X478" s="248"/>
      <c r="Y478" s="248"/>
      <c r="Z478" s="248"/>
      <c r="AA478" s="248"/>
      <c r="AB478" s="248"/>
      <c r="AC478" s="248"/>
      <c r="AD478" s="248"/>
      <c r="AE478" s="249"/>
      <c r="AF478" s="249"/>
      <c r="AG478" s="249"/>
      <c r="AH478" s="249"/>
      <c r="AI478" s="249"/>
      <c r="AJ478" s="249"/>
      <c r="AK478" s="249"/>
      <c r="AL478" s="249"/>
      <c r="AM478" s="249"/>
      <c r="AN478" s="249"/>
      <c r="AO478" s="249"/>
      <c r="AP478" s="249"/>
      <c r="AQ478" s="249"/>
      <c r="AR478" s="249"/>
      <c r="AS478" s="249"/>
      <c r="AT478" s="249"/>
      <c r="AU478" s="249"/>
      <c r="AV478" s="249"/>
      <c r="AW478" s="249"/>
      <c r="AX478" s="249"/>
      <c r="AY478" s="249"/>
      <c r="AZ478" s="249"/>
      <c r="BA478" s="249"/>
      <c r="BB478" s="249"/>
      <c r="BC478" s="249"/>
      <c r="BD478" s="249"/>
      <c r="BE478" s="249"/>
      <c r="BF478" s="249"/>
      <c r="BG478" s="249"/>
      <c r="BH478" s="249"/>
      <c r="BI478" s="249"/>
      <c r="BJ478" s="249"/>
      <c r="BK478" s="249"/>
      <c r="BL478" s="249"/>
      <c r="BM478" s="249"/>
      <c r="BN478" s="249"/>
      <c r="BO478" s="249"/>
      <c r="BP478" s="249"/>
      <c r="BQ478" s="249"/>
      <c r="BR478" s="249"/>
      <c r="BS478" s="249"/>
      <c r="BT478" s="249"/>
      <c r="BU478" s="249"/>
      <c r="BV478" s="249"/>
      <c r="BW478" s="249"/>
      <c r="BX478" s="249"/>
      <c r="BY478" s="249"/>
      <c r="BZ478" s="249"/>
      <c r="CA478" s="249"/>
      <c r="CB478" s="249"/>
      <c r="CC478" s="249"/>
      <c r="CD478" s="249"/>
      <c r="CE478" s="249"/>
      <c r="CF478" s="249"/>
      <c r="CG478" s="249"/>
      <c r="CH478" s="249"/>
      <c r="CI478" s="249"/>
      <c r="CJ478" s="249"/>
      <c r="CK478" s="249"/>
      <c r="CL478" s="249"/>
      <c r="CM478" s="249"/>
      <c r="CN478" s="249"/>
      <c r="CO478" s="249"/>
      <c r="CP478" s="249"/>
      <c r="CQ478" s="249"/>
      <c r="CR478" s="249"/>
      <c r="CS478" s="249"/>
      <c r="CT478" s="249"/>
      <c r="CU478" s="249"/>
      <c r="CV478" s="249"/>
      <c r="CW478" s="249"/>
      <c r="CX478" s="249"/>
      <c r="CY478" s="249"/>
      <c r="CZ478" s="249"/>
      <c r="DA478" s="249"/>
      <c r="DB478" s="249"/>
      <c r="DC478" s="249"/>
      <c r="DD478" s="249"/>
      <c r="DE478" s="249"/>
      <c r="DF478" s="249"/>
      <c r="DG478" s="249"/>
      <c r="DH478" s="249"/>
      <c r="DI478" s="249"/>
      <c r="DJ478" s="249"/>
      <c r="DK478" s="249"/>
      <c r="DL478" s="249"/>
      <c r="DM478" s="249"/>
      <c r="DN478" s="249"/>
    </row>
    <row r="479" spans="1:118" s="142" customFormat="1" x14ac:dyDescent="0.3">
      <c r="A479" s="189"/>
      <c r="B479" s="222"/>
      <c r="C479" s="245"/>
      <c r="D479" s="253"/>
      <c r="E479" s="247"/>
      <c r="F479" s="202"/>
      <c r="G479" s="247"/>
      <c r="H479" s="247"/>
      <c r="I479" s="247"/>
      <c r="J479" s="247"/>
      <c r="K479" s="243"/>
      <c r="L479" s="243"/>
      <c r="M479" s="75"/>
      <c r="N479" s="386"/>
      <c r="O479" s="203"/>
      <c r="P479" s="203"/>
      <c r="Q479" s="203"/>
      <c r="R479" s="250"/>
      <c r="S479" s="248"/>
      <c r="T479" s="243"/>
      <c r="U479" s="248"/>
      <c r="V479" s="248"/>
      <c r="W479" s="248"/>
      <c r="X479" s="248"/>
      <c r="Y479" s="248"/>
      <c r="Z479" s="248"/>
      <c r="AA479" s="248"/>
      <c r="AB479" s="248"/>
      <c r="AC479" s="248"/>
      <c r="AD479" s="248"/>
      <c r="AE479" s="249"/>
      <c r="AF479" s="249"/>
      <c r="AG479" s="249"/>
      <c r="AH479" s="249"/>
      <c r="AI479" s="249"/>
      <c r="AJ479" s="249"/>
      <c r="AK479" s="249"/>
      <c r="AL479" s="249"/>
      <c r="AM479" s="249"/>
      <c r="AN479" s="249"/>
      <c r="AO479" s="249"/>
      <c r="AP479" s="249"/>
      <c r="AQ479" s="249"/>
      <c r="AR479" s="249"/>
      <c r="AS479" s="249"/>
      <c r="AT479" s="249"/>
      <c r="AU479" s="249"/>
      <c r="AV479" s="249"/>
      <c r="AW479" s="249"/>
      <c r="AX479" s="249"/>
      <c r="AY479" s="249"/>
      <c r="AZ479" s="249"/>
      <c r="BA479" s="249"/>
      <c r="BB479" s="249"/>
      <c r="BC479" s="249"/>
      <c r="BD479" s="249"/>
      <c r="BE479" s="249"/>
      <c r="BF479" s="249"/>
      <c r="BG479" s="249"/>
      <c r="BH479" s="249"/>
      <c r="BI479" s="249"/>
      <c r="BJ479" s="249"/>
      <c r="BK479" s="249"/>
      <c r="BL479" s="249"/>
      <c r="BM479" s="249"/>
      <c r="BN479" s="249"/>
      <c r="BO479" s="249"/>
      <c r="BP479" s="249"/>
      <c r="BQ479" s="249"/>
      <c r="BR479" s="249"/>
      <c r="BS479" s="249"/>
      <c r="BT479" s="249"/>
      <c r="BU479" s="249"/>
      <c r="BV479" s="249"/>
      <c r="BW479" s="249"/>
      <c r="BX479" s="249"/>
      <c r="BY479" s="249"/>
      <c r="BZ479" s="249"/>
      <c r="CA479" s="249"/>
      <c r="CB479" s="249"/>
      <c r="CC479" s="249"/>
      <c r="CD479" s="249"/>
      <c r="CE479" s="249"/>
      <c r="CF479" s="249"/>
      <c r="CG479" s="249"/>
      <c r="CH479" s="249"/>
      <c r="CI479" s="249"/>
      <c r="CJ479" s="249"/>
      <c r="CK479" s="249"/>
      <c r="CL479" s="249"/>
      <c r="CM479" s="249"/>
      <c r="CN479" s="249"/>
      <c r="CO479" s="249"/>
      <c r="CP479" s="249"/>
      <c r="CQ479" s="249"/>
      <c r="CR479" s="249"/>
      <c r="CS479" s="249"/>
      <c r="CT479" s="249"/>
      <c r="CU479" s="249"/>
      <c r="CV479" s="249"/>
      <c r="CW479" s="249"/>
      <c r="CX479" s="249"/>
      <c r="CY479" s="249"/>
      <c r="CZ479" s="249"/>
      <c r="DA479" s="249"/>
      <c r="DB479" s="249"/>
      <c r="DC479" s="249"/>
      <c r="DD479" s="249"/>
      <c r="DE479" s="249"/>
      <c r="DF479" s="249"/>
      <c r="DG479" s="249"/>
      <c r="DH479" s="249"/>
      <c r="DI479" s="249"/>
      <c r="DJ479" s="249"/>
      <c r="DK479" s="249"/>
      <c r="DL479" s="249"/>
      <c r="DM479" s="249"/>
      <c r="DN479" s="249"/>
    </row>
    <row r="480" spans="1:118" s="35" customFormat="1" x14ac:dyDescent="0.3">
      <c r="A480" s="189"/>
      <c r="B480" s="222"/>
      <c r="C480" s="245"/>
      <c r="D480" s="253"/>
      <c r="E480" s="247"/>
      <c r="F480" s="202"/>
      <c r="G480" s="247"/>
      <c r="H480" s="247"/>
      <c r="I480" s="247"/>
      <c r="J480" s="247"/>
      <c r="K480" s="243"/>
      <c r="L480" s="243"/>
      <c r="M480" s="75"/>
      <c r="N480" s="239"/>
      <c r="O480" s="232"/>
      <c r="P480" s="232"/>
      <c r="Q480" s="232"/>
      <c r="R480" s="250"/>
      <c r="S480" s="248"/>
      <c r="T480" s="243"/>
      <c r="U480" s="248"/>
      <c r="V480" s="248"/>
      <c r="W480" s="248"/>
      <c r="X480" s="248"/>
      <c r="Y480" s="248"/>
      <c r="Z480" s="248"/>
      <c r="AA480" s="248"/>
      <c r="AB480" s="248"/>
      <c r="AC480" s="248"/>
      <c r="AD480" s="248"/>
      <c r="AE480" s="249"/>
      <c r="AF480" s="249"/>
      <c r="AG480" s="249"/>
      <c r="AH480" s="249"/>
      <c r="AI480" s="249"/>
      <c r="AJ480" s="249"/>
      <c r="AK480" s="249"/>
      <c r="AL480" s="249"/>
      <c r="AM480" s="249"/>
      <c r="AN480" s="249"/>
      <c r="AO480" s="249"/>
      <c r="AP480" s="249"/>
      <c r="AQ480" s="249"/>
      <c r="AR480" s="249"/>
      <c r="AS480" s="249"/>
      <c r="AT480" s="249"/>
      <c r="AU480" s="249"/>
      <c r="AV480" s="249"/>
      <c r="AW480" s="249"/>
      <c r="AX480" s="249"/>
      <c r="AY480" s="249"/>
      <c r="AZ480" s="249"/>
      <c r="BA480" s="249"/>
      <c r="BB480" s="249"/>
      <c r="BC480" s="249"/>
      <c r="BD480" s="249"/>
      <c r="BE480" s="249"/>
      <c r="BF480" s="249"/>
      <c r="BG480" s="249"/>
      <c r="BH480" s="249"/>
      <c r="BI480" s="249"/>
      <c r="BJ480" s="249"/>
      <c r="BK480" s="249"/>
      <c r="BL480" s="249"/>
      <c r="BM480" s="249"/>
      <c r="BN480" s="249"/>
      <c r="BO480" s="249"/>
      <c r="BP480" s="249"/>
      <c r="BQ480" s="249"/>
      <c r="BR480" s="249"/>
      <c r="BS480" s="249"/>
      <c r="BT480" s="249"/>
      <c r="BU480" s="249"/>
      <c r="BV480" s="249"/>
      <c r="BW480" s="249"/>
      <c r="BX480" s="249"/>
      <c r="BY480" s="249"/>
      <c r="BZ480" s="249"/>
      <c r="CA480" s="249"/>
      <c r="CB480" s="249"/>
      <c r="CC480" s="249"/>
      <c r="CD480" s="249"/>
      <c r="CE480" s="249"/>
      <c r="CF480" s="249"/>
      <c r="CG480" s="249"/>
      <c r="CH480" s="249"/>
      <c r="CI480" s="249"/>
      <c r="CJ480" s="249"/>
      <c r="CK480" s="249"/>
      <c r="CL480" s="249"/>
      <c r="CM480" s="249"/>
      <c r="CN480" s="249"/>
      <c r="CO480" s="249"/>
      <c r="CP480" s="249"/>
      <c r="CQ480" s="249"/>
      <c r="CR480" s="249"/>
      <c r="CS480" s="249"/>
      <c r="CT480" s="249"/>
      <c r="CU480" s="249"/>
      <c r="CV480" s="249"/>
      <c r="CW480" s="249"/>
      <c r="CX480" s="249"/>
      <c r="CY480" s="249"/>
      <c r="CZ480" s="249"/>
      <c r="DA480" s="249"/>
      <c r="DB480" s="249"/>
      <c r="DC480" s="249"/>
      <c r="DD480" s="249"/>
      <c r="DE480" s="249"/>
      <c r="DF480" s="249"/>
      <c r="DG480" s="249"/>
      <c r="DH480" s="249"/>
      <c r="DI480" s="249"/>
      <c r="DJ480" s="249"/>
      <c r="DK480" s="249"/>
      <c r="DL480" s="249"/>
      <c r="DM480" s="249"/>
      <c r="DN480" s="249"/>
    </row>
    <row r="481" spans="1:118" s="35" customFormat="1" x14ac:dyDescent="0.3">
      <c r="A481" s="189"/>
      <c r="B481" s="222"/>
      <c r="C481" s="245"/>
      <c r="D481" s="253"/>
      <c r="E481" s="247"/>
      <c r="F481" s="202"/>
      <c r="G481" s="247"/>
      <c r="H481" s="247"/>
      <c r="I481" s="247"/>
      <c r="J481" s="247"/>
      <c r="K481" s="243"/>
      <c r="L481" s="243"/>
      <c r="M481" s="75"/>
      <c r="N481" s="239"/>
      <c r="O481" s="232"/>
      <c r="P481" s="232"/>
      <c r="Q481" s="232"/>
      <c r="R481" s="250"/>
      <c r="S481" s="248"/>
      <c r="T481" s="243"/>
      <c r="U481" s="248"/>
      <c r="V481" s="248"/>
      <c r="W481" s="248"/>
      <c r="X481" s="248"/>
      <c r="Y481" s="248"/>
      <c r="Z481" s="248"/>
      <c r="AA481" s="248"/>
      <c r="AB481" s="248"/>
      <c r="AC481" s="248"/>
      <c r="AD481" s="248"/>
      <c r="AE481" s="249"/>
      <c r="AF481" s="249"/>
      <c r="AG481" s="249"/>
      <c r="AH481" s="249"/>
      <c r="AI481" s="249"/>
      <c r="AJ481" s="249"/>
      <c r="AK481" s="249"/>
      <c r="AL481" s="249"/>
      <c r="AM481" s="249"/>
      <c r="AN481" s="249"/>
      <c r="AO481" s="249"/>
      <c r="AP481" s="249"/>
      <c r="AQ481" s="249"/>
      <c r="AR481" s="249"/>
      <c r="AS481" s="249"/>
      <c r="AT481" s="249"/>
      <c r="AU481" s="249"/>
      <c r="AV481" s="249"/>
      <c r="AW481" s="249"/>
      <c r="AX481" s="249"/>
      <c r="AY481" s="249"/>
      <c r="AZ481" s="249"/>
      <c r="BA481" s="249"/>
      <c r="BB481" s="249"/>
      <c r="BC481" s="249"/>
      <c r="BD481" s="249"/>
      <c r="BE481" s="249"/>
      <c r="BF481" s="249"/>
      <c r="BG481" s="249"/>
      <c r="BH481" s="249"/>
      <c r="BI481" s="249"/>
      <c r="BJ481" s="249"/>
      <c r="BK481" s="249"/>
      <c r="BL481" s="249"/>
      <c r="BM481" s="249"/>
      <c r="BN481" s="249"/>
      <c r="BO481" s="249"/>
      <c r="BP481" s="249"/>
      <c r="BQ481" s="249"/>
      <c r="BR481" s="249"/>
      <c r="BS481" s="249"/>
      <c r="BT481" s="249"/>
      <c r="BU481" s="249"/>
      <c r="BV481" s="249"/>
      <c r="BW481" s="249"/>
      <c r="BX481" s="249"/>
      <c r="BY481" s="249"/>
      <c r="BZ481" s="249"/>
      <c r="CA481" s="249"/>
      <c r="CB481" s="249"/>
      <c r="CC481" s="249"/>
      <c r="CD481" s="249"/>
      <c r="CE481" s="249"/>
      <c r="CF481" s="249"/>
      <c r="CG481" s="249"/>
      <c r="CH481" s="249"/>
      <c r="CI481" s="249"/>
      <c r="CJ481" s="249"/>
      <c r="CK481" s="249"/>
      <c r="CL481" s="249"/>
      <c r="CM481" s="249"/>
      <c r="CN481" s="249"/>
      <c r="CO481" s="249"/>
      <c r="CP481" s="249"/>
      <c r="CQ481" s="249"/>
      <c r="CR481" s="249"/>
      <c r="CS481" s="249"/>
      <c r="CT481" s="249"/>
      <c r="CU481" s="249"/>
      <c r="CV481" s="249"/>
      <c r="CW481" s="249"/>
      <c r="CX481" s="249"/>
      <c r="CY481" s="249"/>
      <c r="CZ481" s="249"/>
      <c r="DA481" s="249"/>
      <c r="DB481" s="249"/>
      <c r="DC481" s="249"/>
      <c r="DD481" s="249"/>
      <c r="DE481" s="249"/>
      <c r="DF481" s="249"/>
      <c r="DG481" s="249"/>
      <c r="DH481" s="249"/>
      <c r="DI481" s="249"/>
      <c r="DJ481" s="249"/>
      <c r="DK481" s="249"/>
      <c r="DL481" s="249"/>
      <c r="DM481" s="249"/>
      <c r="DN481" s="249"/>
    </row>
    <row r="482" spans="1:118" s="35" customFormat="1" x14ac:dyDescent="0.3">
      <c r="A482" s="189"/>
      <c r="B482" s="222"/>
      <c r="C482" s="245"/>
      <c r="D482" s="253"/>
      <c r="E482" s="247"/>
      <c r="F482" s="202"/>
      <c r="G482" s="247"/>
      <c r="H482" s="247"/>
      <c r="I482" s="247"/>
      <c r="J482" s="247"/>
      <c r="K482" s="243"/>
      <c r="L482" s="243"/>
      <c r="M482" s="75"/>
      <c r="N482" s="239"/>
      <c r="O482" s="232"/>
      <c r="P482" s="232"/>
      <c r="Q482" s="232"/>
      <c r="R482" s="250"/>
      <c r="S482" s="248"/>
      <c r="T482" s="243"/>
      <c r="U482" s="248"/>
      <c r="V482" s="248"/>
      <c r="W482" s="248"/>
      <c r="X482" s="248"/>
      <c r="Y482" s="248"/>
      <c r="Z482" s="248"/>
      <c r="AA482" s="248"/>
      <c r="AB482" s="248"/>
      <c r="AC482" s="248"/>
      <c r="AD482" s="248"/>
      <c r="AE482" s="249"/>
      <c r="AF482" s="249"/>
      <c r="AG482" s="249"/>
      <c r="AH482" s="249"/>
      <c r="AI482" s="249"/>
      <c r="AJ482" s="249"/>
      <c r="AK482" s="249"/>
      <c r="AL482" s="249"/>
      <c r="AM482" s="249"/>
      <c r="AN482" s="249"/>
      <c r="AO482" s="249"/>
      <c r="AP482" s="249"/>
      <c r="AQ482" s="249"/>
      <c r="AR482" s="249"/>
      <c r="AS482" s="249"/>
      <c r="AT482" s="249"/>
      <c r="AU482" s="249"/>
      <c r="AV482" s="249"/>
      <c r="AW482" s="249"/>
      <c r="AX482" s="249"/>
      <c r="AY482" s="249"/>
      <c r="AZ482" s="249"/>
      <c r="BA482" s="249"/>
      <c r="BB482" s="249"/>
      <c r="BC482" s="249"/>
      <c r="BD482" s="249"/>
      <c r="BE482" s="249"/>
      <c r="BF482" s="249"/>
      <c r="BG482" s="249"/>
      <c r="BH482" s="249"/>
      <c r="BI482" s="249"/>
      <c r="BJ482" s="249"/>
      <c r="BK482" s="249"/>
      <c r="BL482" s="249"/>
      <c r="BM482" s="249"/>
      <c r="BN482" s="249"/>
      <c r="BO482" s="249"/>
      <c r="BP482" s="249"/>
      <c r="BQ482" s="249"/>
      <c r="BR482" s="249"/>
      <c r="BS482" s="249"/>
      <c r="BT482" s="249"/>
      <c r="BU482" s="249"/>
      <c r="BV482" s="249"/>
      <c r="BW482" s="249"/>
      <c r="BX482" s="249"/>
      <c r="BY482" s="249"/>
      <c r="BZ482" s="249"/>
      <c r="CA482" s="249"/>
      <c r="CB482" s="249"/>
      <c r="CC482" s="249"/>
      <c r="CD482" s="249"/>
      <c r="CE482" s="249"/>
      <c r="CF482" s="249"/>
      <c r="CG482" s="249"/>
      <c r="CH482" s="249"/>
      <c r="CI482" s="249"/>
      <c r="CJ482" s="249"/>
      <c r="CK482" s="249"/>
      <c r="CL482" s="249"/>
      <c r="CM482" s="249"/>
      <c r="CN482" s="249"/>
      <c r="CO482" s="249"/>
      <c r="CP482" s="249"/>
      <c r="CQ482" s="249"/>
      <c r="CR482" s="249"/>
      <c r="CS482" s="249"/>
      <c r="CT482" s="249"/>
      <c r="CU482" s="249"/>
      <c r="CV482" s="249"/>
      <c r="CW482" s="249"/>
      <c r="CX482" s="249"/>
      <c r="CY482" s="249"/>
      <c r="CZ482" s="249"/>
      <c r="DA482" s="249"/>
      <c r="DB482" s="249"/>
      <c r="DC482" s="249"/>
      <c r="DD482" s="249"/>
      <c r="DE482" s="249"/>
      <c r="DF482" s="249"/>
      <c r="DG482" s="249"/>
      <c r="DH482" s="249"/>
      <c r="DI482" s="249"/>
      <c r="DJ482" s="249"/>
      <c r="DK482" s="249"/>
      <c r="DL482" s="249"/>
      <c r="DM482" s="249"/>
      <c r="DN482" s="249"/>
    </row>
    <row r="483" spans="1:118" s="142" customFormat="1" x14ac:dyDescent="0.3">
      <c r="A483" s="189"/>
      <c r="B483" s="222"/>
      <c r="C483" s="245"/>
      <c r="D483" s="253"/>
      <c r="E483" s="247"/>
      <c r="F483" s="202"/>
      <c r="G483" s="247"/>
      <c r="H483" s="247"/>
      <c r="I483" s="247"/>
      <c r="J483" s="247"/>
      <c r="K483" s="243"/>
      <c r="L483" s="243"/>
      <c r="M483" s="75"/>
      <c r="N483" s="386"/>
      <c r="O483" s="203"/>
      <c r="P483" s="203"/>
      <c r="Q483" s="203"/>
      <c r="R483" s="250"/>
      <c r="S483" s="248"/>
      <c r="T483" s="243"/>
      <c r="U483" s="248"/>
      <c r="V483" s="248"/>
      <c r="W483" s="248"/>
      <c r="X483" s="248"/>
      <c r="Y483" s="248"/>
      <c r="Z483" s="248"/>
      <c r="AA483" s="248"/>
      <c r="AB483" s="248"/>
      <c r="AC483" s="248"/>
      <c r="AD483" s="248"/>
      <c r="AE483" s="249"/>
      <c r="AF483" s="249"/>
      <c r="AG483" s="249"/>
      <c r="AH483" s="249"/>
      <c r="AI483" s="249"/>
      <c r="AJ483" s="249"/>
      <c r="AK483" s="249"/>
      <c r="AL483" s="249"/>
      <c r="AM483" s="249"/>
      <c r="AN483" s="249"/>
      <c r="AO483" s="249"/>
      <c r="AP483" s="249"/>
      <c r="AQ483" s="249"/>
      <c r="AR483" s="249"/>
      <c r="AS483" s="249"/>
      <c r="AT483" s="249"/>
      <c r="AU483" s="249"/>
      <c r="AV483" s="249"/>
      <c r="AW483" s="249"/>
      <c r="AX483" s="249"/>
      <c r="AY483" s="249"/>
      <c r="AZ483" s="249"/>
      <c r="BA483" s="249"/>
      <c r="BB483" s="249"/>
      <c r="BC483" s="249"/>
      <c r="BD483" s="249"/>
      <c r="BE483" s="249"/>
      <c r="BF483" s="249"/>
      <c r="BG483" s="249"/>
      <c r="BH483" s="249"/>
      <c r="BI483" s="249"/>
      <c r="BJ483" s="249"/>
      <c r="BK483" s="249"/>
      <c r="BL483" s="249"/>
      <c r="BM483" s="249"/>
      <c r="BN483" s="249"/>
      <c r="BO483" s="249"/>
      <c r="BP483" s="249"/>
      <c r="BQ483" s="249"/>
      <c r="BR483" s="249"/>
      <c r="BS483" s="249"/>
      <c r="BT483" s="249"/>
      <c r="BU483" s="249"/>
      <c r="BV483" s="249"/>
      <c r="BW483" s="249"/>
      <c r="BX483" s="249"/>
      <c r="BY483" s="249"/>
      <c r="BZ483" s="249"/>
      <c r="CA483" s="249"/>
      <c r="CB483" s="249"/>
      <c r="CC483" s="249"/>
      <c r="CD483" s="249"/>
      <c r="CE483" s="249"/>
      <c r="CF483" s="249"/>
      <c r="CG483" s="249"/>
      <c r="CH483" s="249"/>
      <c r="CI483" s="249"/>
      <c r="CJ483" s="249"/>
      <c r="CK483" s="249"/>
      <c r="CL483" s="249"/>
      <c r="CM483" s="249"/>
      <c r="CN483" s="249"/>
      <c r="CO483" s="249"/>
      <c r="CP483" s="249"/>
      <c r="CQ483" s="249"/>
      <c r="CR483" s="249"/>
      <c r="CS483" s="249"/>
      <c r="CT483" s="249"/>
      <c r="CU483" s="249"/>
      <c r="CV483" s="249"/>
      <c r="CW483" s="249"/>
      <c r="CX483" s="249"/>
      <c r="CY483" s="249"/>
      <c r="CZ483" s="249"/>
      <c r="DA483" s="249"/>
      <c r="DB483" s="249"/>
      <c r="DC483" s="249"/>
      <c r="DD483" s="249"/>
      <c r="DE483" s="249"/>
      <c r="DF483" s="249"/>
      <c r="DG483" s="249"/>
      <c r="DH483" s="249"/>
      <c r="DI483" s="249"/>
      <c r="DJ483" s="249"/>
      <c r="DK483" s="249"/>
      <c r="DL483" s="249"/>
      <c r="DM483" s="249"/>
      <c r="DN483" s="249"/>
    </row>
    <row r="484" spans="1:118" s="142" customFormat="1" x14ac:dyDescent="0.3">
      <c r="A484" s="189"/>
      <c r="B484" s="222"/>
      <c r="C484" s="245"/>
      <c r="D484" s="253"/>
      <c r="E484" s="247"/>
      <c r="F484" s="202"/>
      <c r="G484" s="247"/>
      <c r="H484" s="247"/>
      <c r="I484" s="247"/>
      <c r="J484" s="247"/>
      <c r="K484" s="243"/>
      <c r="L484" s="243"/>
      <c r="M484" s="75"/>
      <c r="N484" s="386"/>
      <c r="O484" s="203"/>
      <c r="P484" s="203"/>
      <c r="Q484" s="203"/>
      <c r="R484" s="250"/>
      <c r="S484" s="248"/>
      <c r="T484" s="243"/>
      <c r="U484" s="248"/>
      <c r="V484" s="248"/>
      <c r="W484" s="248"/>
      <c r="X484" s="248"/>
      <c r="Y484" s="248"/>
      <c r="Z484" s="248"/>
      <c r="AA484" s="248"/>
      <c r="AB484" s="248"/>
      <c r="AC484" s="248"/>
      <c r="AD484" s="248"/>
      <c r="AE484" s="249"/>
      <c r="AF484" s="249"/>
      <c r="AG484" s="249"/>
      <c r="AH484" s="249"/>
      <c r="AI484" s="249"/>
      <c r="AJ484" s="249"/>
      <c r="AK484" s="249"/>
      <c r="AL484" s="249"/>
      <c r="AM484" s="249"/>
      <c r="AN484" s="249"/>
      <c r="AO484" s="249"/>
      <c r="AP484" s="249"/>
      <c r="AQ484" s="249"/>
      <c r="AR484" s="249"/>
      <c r="AS484" s="249"/>
      <c r="AT484" s="249"/>
      <c r="AU484" s="249"/>
      <c r="AV484" s="249"/>
      <c r="AW484" s="249"/>
      <c r="AX484" s="249"/>
      <c r="AY484" s="249"/>
      <c r="AZ484" s="249"/>
      <c r="BA484" s="249"/>
      <c r="BB484" s="249"/>
      <c r="BC484" s="249"/>
      <c r="BD484" s="249"/>
      <c r="BE484" s="249"/>
      <c r="BF484" s="249"/>
      <c r="BG484" s="249"/>
      <c r="BH484" s="249"/>
      <c r="BI484" s="249"/>
      <c r="BJ484" s="249"/>
      <c r="BK484" s="249"/>
      <c r="BL484" s="249"/>
      <c r="BM484" s="249"/>
      <c r="BN484" s="249"/>
      <c r="BO484" s="249"/>
      <c r="BP484" s="249"/>
      <c r="BQ484" s="249"/>
      <c r="BR484" s="249"/>
      <c r="BS484" s="249"/>
      <c r="BT484" s="249"/>
      <c r="BU484" s="249"/>
      <c r="BV484" s="249"/>
      <c r="BW484" s="249"/>
      <c r="BX484" s="249"/>
      <c r="BY484" s="249"/>
      <c r="BZ484" s="249"/>
      <c r="CA484" s="249"/>
      <c r="CB484" s="249"/>
      <c r="CC484" s="249"/>
      <c r="CD484" s="249"/>
      <c r="CE484" s="249"/>
      <c r="CF484" s="249"/>
      <c r="CG484" s="249"/>
      <c r="CH484" s="249"/>
      <c r="CI484" s="249"/>
      <c r="CJ484" s="249"/>
      <c r="CK484" s="249"/>
      <c r="CL484" s="249"/>
      <c r="CM484" s="249"/>
      <c r="CN484" s="249"/>
      <c r="CO484" s="249"/>
      <c r="CP484" s="249"/>
      <c r="CQ484" s="249"/>
      <c r="CR484" s="249"/>
      <c r="CS484" s="249"/>
      <c r="CT484" s="249"/>
      <c r="CU484" s="249"/>
      <c r="CV484" s="249"/>
      <c r="CW484" s="249"/>
      <c r="CX484" s="249"/>
      <c r="CY484" s="249"/>
      <c r="CZ484" s="249"/>
      <c r="DA484" s="249"/>
      <c r="DB484" s="249"/>
      <c r="DC484" s="249"/>
      <c r="DD484" s="249"/>
      <c r="DE484" s="249"/>
      <c r="DF484" s="249"/>
      <c r="DG484" s="249"/>
      <c r="DH484" s="249"/>
      <c r="DI484" s="249"/>
      <c r="DJ484" s="249"/>
      <c r="DK484" s="249"/>
      <c r="DL484" s="249"/>
      <c r="DM484" s="249"/>
      <c r="DN484" s="249"/>
    </row>
    <row r="485" spans="1:118" s="142" customFormat="1" x14ac:dyDescent="0.3">
      <c r="A485" s="189"/>
      <c r="B485" s="222"/>
      <c r="C485" s="245"/>
      <c r="D485" s="253"/>
      <c r="E485" s="247"/>
      <c r="F485" s="202"/>
      <c r="G485" s="247"/>
      <c r="H485" s="247"/>
      <c r="I485" s="247"/>
      <c r="J485" s="247"/>
      <c r="K485" s="243"/>
      <c r="L485" s="243"/>
      <c r="M485" s="75"/>
      <c r="N485" s="386"/>
      <c r="O485" s="203"/>
      <c r="P485" s="203"/>
      <c r="Q485" s="203"/>
      <c r="R485" s="250"/>
      <c r="S485" s="248"/>
      <c r="T485" s="243"/>
      <c r="U485" s="248"/>
      <c r="V485" s="248"/>
      <c r="W485" s="248"/>
      <c r="X485" s="248"/>
      <c r="Y485" s="248"/>
      <c r="Z485" s="248"/>
      <c r="AA485" s="248"/>
      <c r="AB485" s="248"/>
      <c r="AC485" s="248"/>
      <c r="AD485" s="248"/>
      <c r="AE485" s="249"/>
      <c r="AF485" s="249"/>
      <c r="AG485" s="249"/>
      <c r="AH485" s="249"/>
      <c r="AI485" s="249"/>
      <c r="AJ485" s="249"/>
      <c r="AK485" s="249"/>
      <c r="AL485" s="249"/>
      <c r="AM485" s="249"/>
      <c r="AN485" s="249"/>
      <c r="AO485" s="249"/>
      <c r="AP485" s="249"/>
      <c r="AQ485" s="249"/>
      <c r="AR485" s="249"/>
      <c r="AS485" s="249"/>
      <c r="AT485" s="249"/>
      <c r="AU485" s="249"/>
      <c r="AV485" s="249"/>
      <c r="AW485" s="249"/>
      <c r="AX485" s="249"/>
      <c r="AY485" s="249"/>
      <c r="AZ485" s="249"/>
      <c r="BA485" s="249"/>
      <c r="BB485" s="249"/>
      <c r="BC485" s="249"/>
      <c r="BD485" s="249"/>
      <c r="BE485" s="249"/>
      <c r="BF485" s="249"/>
      <c r="BG485" s="249"/>
      <c r="BH485" s="249"/>
      <c r="BI485" s="249"/>
      <c r="BJ485" s="249"/>
      <c r="BK485" s="249"/>
      <c r="BL485" s="249"/>
      <c r="BM485" s="249"/>
      <c r="BN485" s="249"/>
      <c r="BO485" s="249"/>
      <c r="BP485" s="249"/>
      <c r="BQ485" s="249"/>
      <c r="BR485" s="249"/>
      <c r="BS485" s="249"/>
      <c r="BT485" s="249"/>
      <c r="BU485" s="249"/>
      <c r="BV485" s="249"/>
      <c r="BW485" s="249"/>
      <c r="BX485" s="249"/>
      <c r="BY485" s="249"/>
      <c r="BZ485" s="249"/>
      <c r="CA485" s="249"/>
      <c r="CB485" s="249"/>
      <c r="CC485" s="249"/>
      <c r="CD485" s="249"/>
      <c r="CE485" s="249"/>
      <c r="CF485" s="249"/>
      <c r="CG485" s="249"/>
      <c r="CH485" s="249"/>
      <c r="CI485" s="249"/>
      <c r="CJ485" s="249"/>
      <c r="CK485" s="249"/>
      <c r="CL485" s="249"/>
      <c r="CM485" s="249"/>
      <c r="CN485" s="249"/>
      <c r="CO485" s="249"/>
      <c r="CP485" s="249"/>
      <c r="CQ485" s="249"/>
      <c r="CR485" s="249"/>
      <c r="CS485" s="249"/>
      <c r="CT485" s="249"/>
      <c r="CU485" s="249"/>
      <c r="CV485" s="249"/>
      <c r="CW485" s="249"/>
      <c r="CX485" s="249"/>
      <c r="CY485" s="249"/>
      <c r="CZ485" s="249"/>
      <c r="DA485" s="249"/>
      <c r="DB485" s="249"/>
      <c r="DC485" s="249"/>
      <c r="DD485" s="249"/>
      <c r="DE485" s="249"/>
      <c r="DF485" s="249"/>
      <c r="DG485" s="249"/>
      <c r="DH485" s="249"/>
      <c r="DI485" s="249"/>
      <c r="DJ485" s="249"/>
      <c r="DK485" s="249"/>
      <c r="DL485" s="249"/>
      <c r="DM485" s="249"/>
      <c r="DN485" s="249"/>
    </row>
    <row r="486" spans="1:118" s="143" customFormat="1" x14ac:dyDescent="0.3">
      <c r="A486" s="189"/>
      <c r="B486" s="222"/>
      <c r="C486" s="245"/>
      <c r="D486" s="253"/>
      <c r="E486" s="247"/>
      <c r="F486" s="202"/>
      <c r="G486" s="247"/>
      <c r="H486" s="247"/>
      <c r="I486" s="247"/>
      <c r="J486" s="247"/>
      <c r="K486" s="243"/>
      <c r="L486" s="243"/>
      <c r="M486" s="75"/>
      <c r="N486" s="239"/>
      <c r="O486" s="232"/>
      <c r="P486" s="232"/>
      <c r="Q486" s="232"/>
      <c r="R486" s="250"/>
      <c r="S486" s="248"/>
      <c r="T486" s="243"/>
      <c r="U486" s="248"/>
      <c r="V486" s="248"/>
      <c r="W486" s="248"/>
      <c r="X486" s="248"/>
      <c r="Y486" s="248"/>
      <c r="Z486" s="248"/>
      <c r="AA486" s="248"/>
      <c r="AB486" s="248"/>
      <c r="AC486" s="248"/>
      <c r="AD486" s="248"/>
      <c r="AE486" s="249"/>
      <c r="AF486" s="249"/>
      <c r="AG486" s="249"/>
      <c r="AH486" s="249"/>
      <c r="AI486" s="249"/>
      <c r="AJ486" s="249"/>
      <c r="AK486" s="249"/>
      <c r="AL486" s="249"/>
      <c r="AM486" s="249"/>
      <c r="AN486" s="249"/>
      <c r="AO486" s="249"/>
      <c r="AP486" s="249"/>
      <c r="AQ486" s="249"/>
      <c r="AR486" s="249"/>
      <c r="AS486" s="249"/>
      <c r="AT486" s="249"/>
      <c r="AU486" s="249"/>
      <c r="AV486" s="249"/>
      <c r="AW486" s="249"/>
      <c r="AX486" s="249"/>
      <c r="AY486" s="249"/>
      <c r="AZ486" s="249"/>
      <c r="BA486" s="249"/>
      <c r="BB486" s="249"/>
      <c r="BC486" s="249"/>
      <c r="BD486" s="249"/>
      <c r="BE486" s="249"/>
      <c r="BF486" s="249"/>
      <c r="BG486" s="249"/>
      <c r="BH486" s="249"/>
      <c r="BI486" s="249"/>
      <c r="BJ486" s="249"/>
      <c r="BK486" s="249"/>
      <c r="BL486" s="249"/>
      <c r="BM486" s="249"/>
      <c r="BN486" s="249"/>
      <c r="BO486" s="249"/>
      <c r="BP486" s="249"/>
      <c r="BQ486" s="249"/>
      <c r="BR486" s="249"/>
      <c r="BS486" s="249"/>
      <c r="BT486" s="249"/>
      <c r="BU486" s="249"/>
      <c r="BV486" s="249"/>
      <c r="BW486" s="249"/>
      <c r="BX486" s="249"/>
      <c r="BY486" s="249"/>
      <c r="BZ486" s="249"/>
      <c r="CA486" s="249"/>
      <c r="CB486" s="249"/>
      <c r="CC486" s="249"/>
      <c r="CD486" s="249"/>
      <c r="CE486" s="249"/>
      <c r="CF486" s="249"/>
      <c r="CG486" s="249"/>
      <c r="CH486" s="249"/>
      <c r="CI486" s="249"/>
      <c r="CJ486" s="249"/>
      <c r="CK486" s="249"/>
      <c r="CL486" s="249"/>
      <c r="CM486" s="249"/>
      <c r="CN486" s="249"/>
      <c r="CO486" s="249"/>
      <c r="CP486" s="249"/>
      <c r="CQ486" s="249"/>
      <c r="CR486" s="249"/>
      <c r="CS486" s="249"/>
      <c r="CT486" s="249"/>
      <c r="CU486" s="249"/>
      <c r="CV486" s="249"/>
      <c r="CW486" s="249"/>
      <c r="CX486" s="249"/>
      <c r="CY486" s="249"/>
      <c r="CZ486" s="249"/>
      <c r="DA486" s="249"/>
      <c r="DB486" s="249"/>
      <c r="DC486" s="249"/>
      <c r="DD486" s="249"/>
      <c r="DE486" s="249"/>
      <c r="DF486" s="249"/>
      <c r="DG486" s="249"/>
      <c r="DH486" s="249"/>
      <c r="DI486" s="249"/>
      <c r="DJ486" s="249"/>
      <c r="DK486" s="249"/>
      <c r="DL486" s="249"/>
      <c r="DM486" s="249"/>
      <c r="DN486" s="249"/>
    </row>
    <row r="487" spans="1:118" s="35" customFormat="1" x14ac:dyDescent="0.3">
      <c r="A487" s="189"/>
      <c r="B487" s="222"/>
      <c r="C487" s="245"/>
      <c r="D487" s="253"/>
      <c r="E487" s="247"/>
      <c r="F487" s="202"/>
      <c r="G487" s="247"/>
      <c r="H487" s="247"/>
      <c r="I487" s="247"/>
      <c r="J487" s="247"/>
      <c r="K487" s="243"/>
      <c r="L487" s="243"/>
      <c r="M487" s="75"/>
      <c r="N487" s="239"/>
      <c r="O487" s="232"/>
      <c r="P487" s="232"/>
      <c r="Q487" s="232"/>
      <c r="R487" s="250"/>
      <c r="S487" s="248"/>
      <c r="T487" s="243"/>
      <c r="U487" s="248"/>
      <c r="V487" s="248"/>
      <c r="W487" s="248"/>
      <c r="X487" s="248"/>
      <c r="Y487" s="248"/>
      <c r="Z487" s="248"/>
      <c r="AA487" s="248"/>
      <c r="AB487" s="248"/>
      <c r="AC487" s="248"/>
      <c r="AD487" s="248"/>
      <c r="AE487" s="249"/>
      <c r="AF487" s="249"/>
      <c r="AG487" s="249"/>
      <c r="AH487" s="249"/>
      <c r="AI487" s="249"/>
      <c r="AJ487" s="249"/>
      <c r="AK487" s="249"/>
      <c r="AL487" s="249"/>
      <c r="AM487" s="249"/>
      <c r="AN487" s="249"/>
      <c r="AO487" s="249"/>
      <c r="AP487" s="249"/>
      <c r="AQ487" s="249"/>
      <c r="AR487" s="249"/>
      <c r="AS487" s="249"/>
      <c r="AT487" s="249"/>
      <c r="AU487" s="249"/>
      <c r="AV487" s="249"/>
      <c r="AW487" s="249"/>
      <c r="AX487" s="249"/>
      <c r="AY487" s="249"/>
      <c r="AZ487" s="249"/>
      <c r="BA487" s="249"/>
      <c r="BB487" s="249"/>
      <c r="BC487" s="249"/>
      <c r="BD487" s="249"/>
      <c r="BE487" s="249"/>
      <c r="BF487" s="249"/>
      <c r="BG487" s="249"/>
      <c r="BH487" s="249"/>
      <c r="BI487" s="249"/>
      <c r="BJ487" s="249"/>
      <c r="BK487" s="249"/>
      <c r="BL487" s="249"/>
      <c r="BM487" s="249"/>
      <c r="BN487" s="249"/>
      <c r="BO487" s="249"/>
      <c r="BP487" s="249"/>
      <c r="BQ487" s="249"/>
      <c r="BR487" s="249"/>
      <c r="BS487" s="249"/>
      <c r="BT487" s="249"/>
      <c r="BU487" s="249"/>
      <c r="BV487" s="249"/>
      <c r="BW487" s="249"/>
      <c r="BX487" s="249"/>
      <c r="BY487" s="249"/>
      <c r="BZ487" s="249"/>
      <c r="CA487" s="249"/>
      <c r="CB487" s="249"/>
      <c r="CC487" s="249"/>
      <c r="CD487" s="249"/>
      <c r="CE487" s="249"/>
      <c r="CF487" s="249"/>
      <c r="CG487" s="249"/>
      <c r="CH487" s="249"/>
      <c r="CI487" s="249"/>
      <c r="CJ487" s="249"/>
      <c r="CK487" s="249"/>
      <c r="CL487" s="249"/>
      <c r="CM487" s="249"/>
      <c r="CN487" s="249"/>
      <c r="CO487" s="249"/>
      <c r="CP487" s="249"/>
      <c r="CQ487" s="249"/>
      <c r="CR487" s="249"/>
      <c r="CS487" s="249"/>
      <c r="CT487" s="249"/>
      <c r="CU487" s="249"/>
      <c r="CV487" s="249"/>
      <c r="CW487" s="249"/>
      <c r="CX487" s="249"/>
      <c r="CY487" s="249"/>
      <c r="CZ487" s="249"/>
      <c r="DA487" s="249"/>
      <c r="DB487" s="249"/>
      <c r="DC487" s="249"/>
      <c r="DD487" s="249"/>
      <c r="DE487" s="249"/>
      <c r="DF487" s="249"/>
      <c r="DG487" s="249"/>
      <c r="DH487" s="249"/>
      <c r="DI487" s="249"/>
      <c r="DJ487" s="249"/>
      <c r="DK487" s="249"/>
      <c r="DL487" s="249"/>
      <c r="DM487" s="249"/>
      <c r="DN487" s="249"/>
    </row>
    <row r="488" spans="1:118" s="143" customFormat="1" x14ac:dyDescent="0.3">
      <c r="A488" s="189"/>
      <c r="B488" s="222"/>
      <c r="C488" s="245"/>
      <c r="D488" s="253"/>
      <c r="E488" s="247"/>
      <c r="F488" s="202"/>
      <c r="G488" s="247"/>
      <c r="H488" s="247"/>
      <c r="I488" s="247"/>
      <c r="J488" s="247"/>
      <c r="K488" s="243"/>
      <c r="L488" s="243"/>
      <c r="M488" s="75"/>
      <c r="N488" s="239"/>
      <c r="O488" s="232"/>
      <c r="P488" s="232"/>
      <c r="Q488" s="232"/>
      <c r="R488" s="250"/>
      <c r="S488" s="248"/>
      <c r="T488" s="243"/>
      <c r="U488" s="248"/>
      <c r="V488" s="248"/>
      <c r="W488" s="248"/>
      <c r="X488" s="248"/>
      <c r="Y488" s="248"/>
      <c r="Z488" s="248"/>
      <c r="AA488" s="248"/>
      <c r="AB488" s="248"/>
      <c r="AC488" s="248"/>
      <c r="AD488" s="248"/>
      <c r="AE488" s="249"/>
      <c r="AF488" s="249"/>
      <c r="AG488" s="249"/>
      <c r="AH488" s="249"/>
      <c r="AI488" s="249"/>
      <c r="AJ488" s="249"/>
      <c r="AK488" s="249"/>
      <c r="AL488" s="249"/>
      <c r="AM488" s="249"/>
      <c r="AN488" s="249"/>
      <c r="AO488" s="249"/>
      <c r="AP488" s="249"/>
      <c r="AQ488" s="249"/>
      <c r="AR488" s="249"/>
      <c r="AS488" s="249"/>
      <c r="AT488" s="249"/>
      <c r="AU488" s="249"/>
      <c r="AV488" s="249"/>
      <c r="AW488" s="249"/>
      <c r="AX488" s="249"/>
      <c r="AY488" s="249"/>
      <c r="AZ488" s="249"/>
      <c r="BA488" s="249"/>
      <c r="BB488" s="249"/>
      <c r="BC488" s="249"/>
      <c r="BD488" s="249"/>
      <c r="BE488" s="249"/>
      <c r="BF488" s="249"/>
      <c r="BG488" s="249"/>
      <c r="BH488" s="249"/>
      <c r="BI488" s="249"/>
      <c r="BJ488" s="249"/>
      <c r="BK488" s="249"/>
      <c r="BL488" s="249"/>
      <c r="BM488" s="249"/>
      <c r="BN488" s="249"/>
      <c r="BO488" s="249"/>
      <c r="BP488" s="249"/>
      <c r="BQ488" s="249"/>
      <c r="BR488" s="249"/>
      <c r="BS488" s="249"/>
      <c r="BT488" s="249"/>
      <c r="BU488" s="249"/>
      <c r="BV488" s="249"/>
      <c r="BW488" s="249"/>
      <c r="BX488" s="249"/>
      <c r="BY488" s="249"/>
      <c r="BZ488" s="249"/>
      <c r="CA488" s="249"/>
      <c r="CB488" s="249"/>
      <c r="CC488" s="249"/>
      <c r="CD488" s="249"/>
      <c r="CE488" s="249"/>
      <c r="CF488" s="249"/>
      <c r="CG488" s="249"/>
      <c r="CH488" s="249"/>
      <c r="CI488" s="249"/>
      <c r="CJ488" s="249"/>
      <c r="CK488" s="249"/>
      <c r="CL488" s="249"/>
      <c r="CM488" s="249"/>
      <c r="CN488" s="249"/>
      <c r="CO488" s="249"/>
      <c r="CP488" s="249"/>
      <c r="CQ488" s="249"/>
      <c r="CR488" s="249"/>
      <c r="CS488" s="249"/>
      <c r="CT488" s="249"/>
      <c r="CU488" s="249"/>
      <c r="CV488" s="249"/>
      <c r="CW488" s="249"/>
      <c r="CX488" s="249"/>
      <c r="CY488" s="249"/>
      <c r="CZ488" s="249"/>
      <c r="DA488" s="249"/>
      <c r="DB488" s="249"/>
      <c r="DC488" s="249"/>
      <c r="DD488" s="249"/>
      <c r="DE488" s="249"/>
      <c r="DF488" s="249"/>
      <c r="DG488" s="249"/>
      <c r="DH488" s="249"/>
      <c r="DI488" s="249"/>
      <c r="DJ488" s="249"/>
      <c r="DK488" s="249"/>
      <c r="DL488" s="249"/>
      <c r="DM488" s="249"/>
      <c r="DN488" s="249"/>
    </row>
    <row r="489" spans="1:118" s="142" customFormat="1" x14ac:dyDescent="0.3">
      <c r="A489" s="189"/>
      <c r="B489" s="222"/>
      <c r="C489" s="245"/>
      <c r="D489" s="253"/>
      <c r="E489" s="247"/>
      <c r="F489" s="202"/>
      <c r="G489" s="247"/>
      <c r="H489" s="247"/>
      <c r="I489" s="247"/>
      <c r="J489" s="247"/>
      <c r="K489" s="243"/>
      <c r="L489" s="243"/>
      <c r="M489" s="75"/>
      <c r="N489" s="386"/>
      <c r="O489" s="203"/>
      <c r="P489" s="203"/>
      <c r="Q489" s="232"/>
      <c r="R489" s="250"/>
      <c r="S489" s="248"/>
      <c r="T489" s="243"/>
      <c r="U489" s="248"/>
      <c r="V489" s="248"/>
      <c r="W489" s="248"/>
      <c r="X489" s="248"/>
      <c r="Y489" s="248"/>
      <c r="Z489" s="248"/>
      <c r="AA489" s="248"/>
      <c r="AB489" s="248"/>
      <c r="AC489" s="248"/>
      <c r="AD489" s="248"/>
      <c r="AE489" s="249"/>
      <c r="AF489" s="249"/>
      <c r="AG489" s="249"/>
      <c r="AH489" s="249"/>
      <c r="AI489" s="249"/>
      <c r="AJ489" s="249"/>
      <c r="AK489" s="249"/>
      <c r="AL489" s="249"/>
      <c r="AM489" s="249"/>
      <c r="AN489" s="249"/>
      <c r="AO489" s="249"/>
      <c r="AP489" s="249"/>
      <c r="AQ489" s="249"/>
      <c r="AR489" s="249"/>
      <c r="AS489" s="249"/>
      <c r="AT489" s="249"/>
      <c r="AU489" s="249"/>
      <c r="AV489" s="249"/>
      <c r="AW489" s="249"/>
      <c r="AX489" s="249"/>
      <c r="AY489" s="249"/>
      <c r="AZ489" s="249"/>
      <c r="BA489" s="249"/>
      <c r="BB489" s="249"/>
      <c r="BC489" s="249"/>
      <c r="BD489" s="249"/>
      <c r="BE489" s="249"/>
      <c r="BF489" s="249"/>
      <c r="BG489" s="249"/>
      <c r="BH489" s="249"/>
      <c r="BI489" s="249"/>
      <c r="BJ489" s="249"/>
      <c r="BK489" s="249"/>
      <c r="BL489" s="249"/>
      <c r="BM489" s="249"/>
      <c r="BN489" s="249"/>
      <c r="BO489" s="249"/>
      <c r="BP489" s="249"/>
      <c r="BQ489" s="249"/>
      <c r="BR489" s="249"/>
      <c r="BS489" s="249"/>
      <c r="BT489" s="249"/>
      <c r="BU489" s="249"/>
      <c r="BV489" s="249"/>
      <c r="BW489" s="249"/>
      <c r="BX489" s="249"/>
      <c r="BY489" s="249"/>
      <c r="BZ489" s="249"/>
      <c r="CA489" s="249"/>
      <c r="CB489" s="249"/>
      <c r="CC489" s="249"/>
      <c r="CD489" s="249"/>
      <c r="CE489" s="249"/>
      <c r="CF489" s="249"/>
      <c r="CG489" s="249"/>
      <c r="CH489" s="249"/>
      <c r="CI489" s="249"/>
      <c r="CJ489" s="249"/>
      <c r="CK489" s="249"/>
      <c r="CL489" s="249"/>
      <c r="CM489" s="249"/>
      <c r="CN489" s="249"/>
      <c r="CO489" s="249"/>
      <c r="CP489" s="249"/>
      <c r="CQ489" s="249"/>
      <c r="CR489" s="249"/>
      <c r="CS489" s="249"/>
      <c r="CT489" s="249"/>
      <c r="CU489" s="249"/>
      <c r="CV489" s="249"/>
      <c r="CW489" s="249"/>
      <c r="CX489" s="249"/>
      <c r="CY489" s="249"/>
      <c r="CZ489" s="249"/>
      <c r="DA489" s="249"/>
      <c r="DB489" s="249"/>
      <c r="DC489" s="249"/>
      <c r="DD489" s="249"/>
      <c r="DE489" s="249"/>
      <c r="DF489" s="249"/>
      <c r="DG489" s="249"/>
      <c r="DH489" s="249"/>
      <c r="DI489" s="249"/>
      <c r="DJ489" s="249"/>
      <c r="DK489" s="249"/>
      <c r="DL489" s="249"/>
      <c r="DM489" s="249"/>
      <c r="DN489" s="249"/>
    </row>
    <row r="490" spans="1:118" s="35" customFormat="1" x14ac:dyDescent="0.3">
      <c r="A490" s="189"/>
      <c r="B490" s="222"/>
      <c r="C490" s="245"/>
      <c r="D490" s="253"/>
      <c r="E490" s="247"/>
      <c r="F490" s="202"/>
      <c r="G490" s="247"/>
      <c r="H490" s="247"/>
      <c r="I490" s="247"/>
      <c r="J490" s="247"/>
      <c r="K490" s="243"/>
      <c r="L490" s="243"/>
      <c r="M490" s="75"/>
      <c r="N490" s="239"/>
      <c r="O490" s="232"/>
      <c r="P490" s="232"/>
      <c r="Q490" s="232"/>
      <c r="R490" s="250"/>
      <c r="S490" s="248"/>
      <c r="T490" s="243"/>
      <c r="U490" s="248"/>
      <c r="V490" s="248"/>
      <c r="W490" s="248"/>
      <c r="X490" s="248"/>
      <c r="Y490" s="248"/>
      <c r="Z490" s="248"/>
      <c r="AA490" s="248"/>
      <c r="AB490" s="248"/>
      <c r="AC490" s="248"/>
      <c r="AD490" s="248"/>
      <c r="AE490" s="249"/>
      <c r="AF490" s="249"/>
      <c r="AG490" s="249"/>
      <c r="AH490" s="249"/>
      <c r="AI490" s="249"/>
      <c r="AJ490" s="249"/>
      <c r="AK490" s="249"/>
      <c r="AL490" s="249"/>
      <c r="AM490" s="249"/>
      <c r="AN490" s="249"/>
      <c r="AO490" s="249"/>
      <c r="AP490" s="249"/>
      <c r="AQ490" s="249"/>
      <c r="AR490" s="249"/>
      <c r="AS490" s="249"/>
      <c r="AT490" s="249"/>
      <c r="AU490" s="249"/>
      <c r="AV490" s="249"/>
      <c r="AW490" s="249"/>
      <c r="AX490" s="249"/>
      <c r="AY490" s="249"/>
      <c r="AZ490" s="249"/>
      <c r="BA490" s="249"/>
      <c r="BB490" s="249"/>
      <c r="BC490" s="249"/>
      <c r="BD490" s="249"/>
      <c r="BE490" s="249"/>
      <c r="BF490" s="249"/>
      <c r="BG490" s="249"/>
      <c r="BH490" s="249"/>
      <c r="BI490" s="249"/>
      <c r="BJ490" s="249"/>
      <c r="BK490" s="249"/>
      <c r="BL490" s="249"/>
      <c r="BM490" s="249"/>
      <c r="BN490" s="249"/>
      <c r="BO490" s="249"/>
      <c r="BP490" s="249"/>
      <c r="BQ490" s="249"/>
      <c r="BR490" s="249"/>
      <c r="BS490" s="249"/>
      <c r="BT490" s="249"/>
      <c r="BU490" s="249"/>
      <c r="BV490" s="249"/>
      <c r="BW490" s="249"/>
      <c r="BX490" s="249"/>
      <c r="BY490" s="249"/>
      <c r="BZ490" s="249"/>
      <c r="CA490" s="249"/>
      <c r="CB490" s="249"/>
      <c r="CC490" s="249"/>
      <c r="CD490" s="249"/>
      <c r="CE490" s="249"/>
      <c r="CF490" s="249"/>
      <c r="CG490" s="249"/>
      <c r="CH490" s="249"/>
      <c r="CI490" s="249"/>
      <c r="CJ490" s="249"/>
      <c r="CK490" s="249"/>
      <c r="CL490" s="249"/>
      <c r="CM490" s="249"/>
      <c r="CN490" s="249"/>
      <c r="CO490" s="249"/>
      <c r="CP490" s="249"/>
      <c r="CQ490" s="249"/>
      <c r="CR490" s="249"/>
      <c r="CS490" s="249"/>
      <c r="CT490" s="249"/>
      <c r="CU490" s="249"/>
      <c r="CV490" s="249"/>
      <c r="CW490" s="249"/>
      <c r="CX490" s="249"/>
      <c r="CY490" s="249"/>
      <c r="CZ490" s="249"/>
      <c r="DA490" s="249"/>
      <c r="DB490" s="249"/>
      <c r="DC490" s="249"/>
      <c r="DD490" s="249"/>
      <c r="DE490" s="249"/>
      <c r="DF490" s="249"/>
      <c r="DG490" s="249"/>
      <c r="DH490" s="249"/>
      <c r="DI490" s="249"/>
      <c r="DJ490" s="249"/>
      <c r="DK490" s="249"/>
      <c r="DL490" s="249"/>
      <c r="DM490" s="249"/>
      <c r="DN490" s="249"/>
    </row>
    <row r="491" spans="1:118" s="142" customFormat="1" x14ac:dyDescent="0.3">
      <c r="A491" s="189"/>
      <c r="B491" s="222"/>
      <c r="C491" s="245"/>
      <c r="D491" s="253"/>
      <c r="E491" s="247"/>
      <c r="F491" s="202"/>
      <c r="G491" s="247"/>
      <c r="H491" s="247"/>
      <c r="I491" s="247"/>
      <c r="J491" s="247"/>
      <c r="K491" s="243"/>
      <c r="L491" s="243"/>
      <c r="M491" s="75"/>
      <c r="N491" s="386"/>
      <c r="O491" s="232"/>
      <c r="P491" s="232"/>
      <c r="Q491" s="232"/>
      <c r="R491" s="250"/>
      <c r="S491" s="248"/>
      <c r="T491" s="243"/>
      <c r="U491" s="248"/>
      <c r="V491" s="248"/>
      <c r="W491" s="248"/>
      <c r="X491" s="248"/>
      <c r="Y491" s="248"/>
      <c r="Z491" s="248"/>
      <c r="AA491" s="248"/>
      <c r="AB491" s="248"/>
      <c r="AC491" s="248"/>
      <c r="AD491" s="248"/>
      <c r="AE491" s="249"/>
      <c r="AF491" s="249"/>
      <c r="AG491" s="249"/>
      <c r="AH491" s="249"/>
      <c r="AI491" s="249"/>
      <c r="AJ491" s="249"/>
      <c r="AK491" s="249"/>
      <c r="AL491" s="249"/>
      <c r="AM491" s="249"/>
      <c r="AN491" s="249"/>
      <c r="AO491" s="249"/>
      <c r="AP491" s="249"/>
      <c r="AQ491" s="249"/>
      <c r="AR491" s="249"/>
      <c r="AS491" s="249"/>
      <c r="AT491" s="249"/>
      <c r="AU491" s="249"/>
      <c r="AV491" s="249"/>
      <c r="AW491" s="249"/>
      <c r="AX491" s="249"/>
      <c r="AY491" s="249"/>
      <c r="AZ491" s="249"/>
      <c r="BA491" s="249"/>
      <c r="BB491" s="249"/>
      <c r="BC491" s="249"/>
      <c r="BD491" s="249"/>
      <c r="BE491" s="249"/>
      <c r="BF491" s="249"/>
      <c r="BG491" s="249"/>
      <c r="BH491" s="249"/>
      <c r="BI491" s="249"/>
      <c r="BJ491" s="249"/>
      <c r="BK491" s="249"/>
      <c r="BL491" s="249"/>
      <c r="BM491" s="249"/>
      <c r="BN491" s="249"/>
      <c r="BO491" s="249"/>
      <c r="BP491" s="249"/>
      <c r="BQ491" s="249"/>
      <c r="BR491" s="249"/>
      <c r="BS491" s="249"/>
      <c r="BT491" s="249"/>
      <c r="BU491" s="249"/>
      <c r="BV491" s="249"/>
      <c r="BW491" s="249"/>
      <c r="BX491" s="249"/>
      <c r="BY491" s="249"/>
      <c r="BZ491" s="249"/>
      <c r="CA491" s="249"/>
      <c r="CB491" s="249"/>
      <c r="CC491" s="249"/>
      <c r="CD491" s="249"/>
      <c r="CE491" s="249"/>
      <c r="CF491" s="249"/>
      <c r="CG491" s="249"/>
      <c r="CH491" s="249"/>
      <c r="CI491" s="249"/>
      <c r="CJ491" s="249"/>
      <c r="CK491" s="249"/>
      <c r="CL491" s="249"/>
      <c r="CM491" s="249"/>
      <c r="CN491" s="249"/>
      <c r="CO491" s="249"/>
      <c r="CP491" s="249"/>
      <c r="CQ491" s="249"/>
      <c r="CR491" s="249"/>
      <c r="CS491" s="249"/>
      <c r="CT491" s="249"/>
      <c r="CU491" s="249"/>
      <c r="CV491" s="249"/>
      <c r="CW491" s="249"/>
      <c r="CX491" s="249"/>
      <c r="CY491" s="249"/>
      <c r="CZ491" s="249"/>
      <c r="DA491" s="249"/>
      <c r="DB491" s="249"/>
      <c r="DC491" s="249"/>
      <c r="DD491" s="249"/>
      <c r="DE491" s="249"/>
      <c r="DF491" s="249"/>
      <c r="DG491" s="249"/>
      <c r="DH491" s="249"/>
      <c r="DI491" s="249"/>
      <c r="DJ491" s="249"/>
      <c r="DK491" s="249"/>
      <c r="DL491" s="249"/>
      <c r="DM491" s="249"/>
      <c r="DN491" s="249"/>
    </row>
    <row r="492" spans="1:118" s="35" customFormat="1" x14ac:dyDescent="0.3">
      <c r="A492" s="189"/>
      <c r="B492" s="222"/>
      <c r="C492" s="251"/>
      <c r="D492" s="253"/>
      <c r="E492" s="247"/>
      <c r="F492" s="202"/>
      <c r="G492" s="247"/>
      <c r="H492" s="247"/>
      <c r="I492" s="247"/>
      <c r="J492" s="247"/>
      <c r="K492" s="243"/>
      <c r="L492" s="243"/>
      <c r="M492" s="75"/>
      <c r="N492" s="239"/>
      <c r="O492" s="232"/>
      <c r="P492" s="232"/>
      <c r="Q492" s="232"/>
      <c r="R492" s="250"/>
      <c r="S492" s="248"/>
      <c r="T492" s="243"/>
      <c r="U492" s="248"/>
      <c r="V492" s="248"/>
      <c r="W492" s="248"/>
      <c r="X492" s="248"/>
      <c r="Y492" s="248"/>
      <c r="Z492" s="248"/>
      <c r="AA492" s="248"/>
      <c r="AB492" s="248"/>
      <c r="AC492" s="248"/>
      <c r="AD492" s="248"/>
      <c r="AE492" s="249"/>
      <c r="AF492" s="249"/>
      <c r="AG492" s="249"/>
      <c r="AH492" s="249"/>
      <c r="AI492" s="249"/>
      <c r="AJ492" s="249"/>
      <c r="AK492" s="249"/>
      <c r="AL492" s="249"/>
      <c r="AM492" s="249"/>
      <c r="AN492" s="249"/>
      <c r="AO492" s="249"/>
      <c r="AP492" s="249"/>
      <c r="AQ492" s="249"/>
      <c r="AR492" s="249"/>
      <c r="AS492" s="249"/>
      <c r="AT492" s="249"/>
      <c r="AU492" s="249"/>
      <c r="AV492" s="249"/>
      <c r="AW492" s="249"/>
      <c r="AX492" s="249"/>
      <c r="AY492" s="249"/>
      <c r="AZ492" s="249"/>
      <c r="BA492" s="249"/>
      <c r="BB492" s="249"/>
      <c r="BC492" s="249"/>
      <c r="BD492" s="249"/>
      <c r="BE492" s="249"/>
      <c r="BF492" s="249"/>
      <c r="BG492" s="249"/>
      <c r="BH492" s="249"/>
      <c r="BI492" s="249"/>
      <c r="BJ492" s="249"/>
      <c r="BK492" s="249"/>
      <c r="BL492" s="249"/>
      <c r="BM492" s="249"/>
      <c r="BN492" s="249"/>
      <c r="BO492" s="249"/>
      <c r="BP492" s="249"/>
      <c r="BQ492" s="249"/>
      <c r="BR492" s="249"/>
      <c r="BS492" s="249"/>
      <c r="BT492" s="249"/>
      <c r="BU492" s="249"/>
      <c r="BV492" s="249"/>
      <c r="BW492" s="249"/>
      <c r="BX492" s="249"/>
      <c r="BY492" s="249"/>
      <c r="BZ492" s="249"/>
      <c r="CA492" s="249"/>
      <c r="CB492" s="249"/>
      <c r="CC492" s="249"/>
      <c r="CD492" s="249"/>
      <c r="CE492" s="249"/>
      <c r="CF492" s="249"/>
      <c r="CG492" s="249"/>
      <c r="CH492" s="249"/>
      <c r="CI492" s="249"/>
      <c r="CJ492" s="249"/>
      <c r="CK492" s="249"/>
      <c r="CL492" s="249"/>
      <c r="CM492" s="249"/>
      <c r="CN492" s="249"/>
      <c r="CO492" s="249"/>
      <c r="CP492" s="249"/>
      <c r="CQ492" s="249"/>
      <c r="CR492" s="249"/>
      <c r="CS492" s="249"/>
      <c r="CT492" s="249"/>
      <c r="CU492" s="249"/>
      <c r="CV492" s="249"/>
      <c r="CW492" s="249"/>
      <c r="CX492" s="249"/>
      <c r="CY492" s="249"/>
      <c r="CZ492" s="249"/>
      <c r="DA492" s="249"/>
      <c r="DB492" s="249"/>
      <c r="DC492" s="249"/>
      <c r="DD492" s="249"/>
      <c r="DE492" s="249"/>
      <c r="DF492" s="249"/>
      <c r="DG492" s="249"/>
      <c r="DH492" s="249"/>
      <c r="DI492" s="249"/>
      <c r="DJ492" s="249"/>
      <c r="DK492" s="249"/>
      <c r="DL492" s="249"/>
      <c r="DM492" s="249"/>
      <c r="DN492" s="249"/>
    </row>
    <row r="493" spans="1:118" s="142" customFormat="1" x14ac:dyDescent="0.3">
      <c r="A493" s="189"/>
      <c r="B493" s="222"/>
      <c r="C493" s="245"/>
      <c r="D493" s="253"/>
      <c r="E493" s="247"/>
      <c r="F493" s="202"/>
      <c r="G493" s="247"/>
      <c r="H493" s="247"/>
      <c r="I493" s="247"/>
      <c r="J493" s="247"/>
      <c r="K493" s="243"/>
      <c r="L493" s="243"/>
      <c r="M493" s="75"/>
      <c r="N493" s="239"/>
      <c r="O493" s="203"/>
      <c r="P493" s="203"/>
      <c r="Q493" s="203"/>
      <c r="R493" s="250"/>
      <c r="S493" s="248"/>
      <c r="T493" s="243"/>
      <c r="U493" s="248"/>
      <c r="V493" s="248"/>
      <c r="W493" s="248"/>
      <c r="X493" s="248"/>
      <c r="Y493" s="248"/>
      <c r="Z493" s="248"/>
      <c r="AA493" s="248"/>
      <c r="AB493" s="248"/>
      <c r="AC493" s="248"/>
      <c r="AD493" s="248"/>
      <c r="AE493" s="249"/>
      <c r="AF493" s="249"/>
      <c r="AG493" s="249"/>
      <c r="AH493" s="249"/>
      <c r="AI493" s="249"/>
      <c r="AJ493" s="249"/>
      <c r="AK493" s="249"/>
      <c r="AL493" s="249"/>
      <c r="AM493" s="249"/>
      <c r="AN493" s="249"/>
      <c r="AO493" s="249"/>
      <c r="AP493" s="249"/>
      <c r="AQ493" s="249"/>
      <c r="AR493" s="249"/>
      <c r="AS493" s="249"/>
      <c r="AT493" s="249"/>
      <c r="AU493" s="249"/>
      <c r="AV493" s="249"/>
      <c r="AW493" s="249"/>
      <c r="AX493" s="249"/>
      <c r="AY493" s="249"/>
      <c r="AZ493" s="249"/>
      <c r="BA493" s="249"/>
      <c r="BB493" s="249"/>
      <c r="BC493" s="249"/>
      <c r="BD493" s="249"/>
      <c r="BE493" s="249"/>
      <c r="BF493" s="249"/>
      <c r="BG493" s="249"/>
      <c r="BH493" s="249"/>
      <c r="BI493" s="249"/>
      <c r="BJ493" s="249"/>
      <c r="BK493" s="249"/>
      <c r="BL493" s="249"/>
      <c r="BM493" s="249"/>
      <c r="BN493" s="249"/>
      <c r="BO493" s="249"/>
      <c r="BP493" s="249"/>
      <c r="BQ493" s="249"/>
      <c r="BR493" s="249"/>
      <c r="BS493" s="249"/>
      <c r="BT493" s="249"/>
      <c r="BU493" s="249"/>
      <c r="BV493" s="249"/>
      <c r="BW493" s="249"/>
      <c r="BX493" s="249"/>
      <c r="BY493" s="249"/>
      <c r="BZ493" s="249"/>
      <c r="CA493" s="249"/>
      <c r="CB493" s="249"/>
      <c r="CC493" s="249"/>
      <c r="CD493" s="249"/>
      <c r="CE493" s="249"/>
      <c r="CF493" s="249"/>
      <c r="CG493" s="249"/>
      <c r="CH493" s="249"/>
      <c r="CI493" s="249"/>
      <c r="CJ493" s="249"/>
      <c r="CK493" s="249"/>
      <c r="CL493" s="249"/>
      <c r="CM493" s="249"/>
      <c r="CN493" s="249"/>
      <c r="CO493" s="249"/>
      <c r="CP493" s="249"/>
      <c r="CQ493" s="249"/>
      <c r="CR493" s="249"/>
      <c r="CS493" s="249"/>
      <c r="CT493" s="249"/>
      <c r="CU493" s="249"/>
      <c r="CV493" s="249"/>
      <c r="CW493" s="249"/>
      <c r="CX493" s="249"/>
      <c r="CY493" s="249"/>
      <c r="CZ493" s="249"/>
      <c r="DA493" s="249"/>
      <c r="DB493" s="249"/>
      <c r="DC493" s="249"/>
      <c r="DD493" s="249"/>
      <c r="DE493" s="249"/>
      <c r="DF493" s="249"/>
      <c r="DG493" s="249"/>
      <c r="DH493" s="249"/>
      <c r="DI493" s="249"/>
      <c r="DJ493" s="249"/>
      <c r="DK493" s="249"/>
      <c r="DL493" s="249"/>
      <c r="DM493" s="249"/>
      <c r="DN493" s="249"/>
    </row>
    <row r="494" spans="1:118" s="142" customFormat="1" x14ac:dyDescent="0.3">
      <c r="A494" s="189"/>
      <c r="B494" s="222"/>
      <c r="C494" s="245"/>
      <c r="D494" s="253"/>
      <c r="E494" s="247"/>
      <c r="F494" s="202"/>
      <c r="G494" s="247"/>
      <c r="H494" s="247"/>
      <c r="I494" s="247"/>
      <c r="J494" s="247"/>
      <c r="K494" s="243"/>
      <c r="L494" s="243"/>
      <c r="M494" s="75"/>
      <c r="N494" s="386"/>
      <c r="O494" s="232"/>
      <c r="P494" s="232"/>
      <c r="Q494" s="232"/>
      <c r="R494" s="250"/>
      <c r="S494" s="248"/>
      <c r="T494" s="243"/>
      <c r="U494" s="248"/>
      <c r="V494" s="248"/>
      <c r="W494" s="248"/>
      <c r="X494" s="248"/>
      <c r="Y494" s="248"/>
      <c r="Z494" s="248"/>
      <c r="AA494" s="248"/>
      <c r="AB494" s="248"/>
      <c r="AC494" s="248"/>
      <c r="AD494" s="248"/>
      <c r="AE494" s="249"/>
      <c r="AF494" s="249"/>
      <c r="AG494" s="249"/>
      <c r="AH494" s="249"/>
      <c r="AI494" s="249"/>
      <c r="AJ494" s="249"/>
      <c r="AK494" s="249"/>
      <c r="AL494" s="249"/>
      <c r="AM494" s="249"/>
      <c r="AN494" s="249"/>
      <c r="AO494" s="249"/>
      <c r="AP494" s="249"/>
      <c r="AQ494" s="249"/>
      <c r="AR494" s="249"/>
      <c r="AS494" s="249"/>
      <c r="AT494" s="249"/>
      <c r="AU494" s="249"/>
      <c r="AV494" s="249"/>
      <c r="AW494" s="249"/>
      <c r="AX494" s="249"/>
      <c r="AY494" s="249"/>
      <c r="AZ494" s="249"/>
      <c r="BA494" s="249"/>
      <c r="BB494" s="249"/>
      <c r="BC494" s="249"/>
      <c r="BD494" s="249"/>
      <c r="BE494" s="249"/>
      <c r="BF494" s="249"/>
      <c r="BG494" s="249"/>
      <c r="BH494" s="249"/>
      <c r="BI494" s="249"/>
      <c r="BJ494" s="249"/>
      <c r="BK494" s="249"/>
      <c r="BL494" s="249"/>
      <c r="BM494" s="249"/>
      <c r="BN494" s="249"/>
      <c r="BO494" s="249"/>
      <c r="BP494" s="249"/>
      <c r="BQ494" s="249"/>
      <c r="BR494" s="249"/>
      <c r="BS494" s="249"/>
      <c r="BT494" s="249"/>
      <c r="BU494" s="249"/>
      <c r="BV494" s="249"/>
      <c r="BW494" s="249"/>
      <c r="BX494" s="249"/>
      <c r="BY494" s="249"/>
      <c r="BZ494" s="249"/>
      <c r="CA494" s="249"/>
      <c r="CB494" s="249"/>
      <c r="CC494" s="249"/>
      <c r="CD494" s="249"/>
      <c r="CE494" s="249"/>
      <c r="CF494" s="249"/>
      <c r="CG494" s="249"/>
      <c r="CH494" s="249"/>
      <c r="CI494" s="249"/>
      <c r="CJ494" s="249"/>
      <c r="CK494" s="249"/>
      <c r="CL494" s="249"/>
      <c r="CM494" s="249"/>
      <c r="CN494" s="249"/>
      <c r="CO494" s="249"/>
      <c r="CP494" s="249"/>
      <c r="CQ494" s="249"/>
      <c r="CR494" s="249"/>
      <c r="CS494" s="249"/>
      <c r="CT494" s="249"/>
      <c r="CU494" s="249"/>
      <c r="CV494" s="249"/>
      <c r="CW494" s="249"/>
      <c r="CX494" s="249"/>
      <c r="CY494" s="249"/>
      <c r="CZ494" s="249"/>
      <c r="DA494" s="249"/>
      <c r="DB494" s="249"/>
      <c r="DC494" s="249"/>
      <c r="DD494" s="249"/>
      <c r="DE494" s="249"/>
      <c r="DF494" s="249"/>
      <c r="DG494" s="249"/>
      <c r="DH494" s="249"/>
      <c r="DI494" s="249"/>
      <c r="DJ494" s="249"/>
      <c r="DK494" s="249"/>
      <c r="DL494" s="249"/>
      <c r="DM494" s="249"/>
      <c r="DN494" s="249"/>
    </row>
    <row r="495" spans="1:118" s="142" customFormat="1" x14ac:dyDescent="0.3">
      <c r="A495" s="189"/>
      <c r="B495" s="222"/>
      <c r="C495" s="245"/>
      <c r="D495" s="253"/>
      <c r="E495" s="247"/>
      <c r="F495" s="202"/>
      <c r="G495" s="247"/>
      <c r="H495" s="247"/>
      <c r="I495" s="247"/>
      <c r="J495" s="247"/>
      <c r="K495" s="243"/>
      <c r="L495" s="243"/>
      <c r="M495" s="75"/>
      <c r="N495" s="386"/>
      <c r="O495" s="232"/>
      <c r="P495" s="232"/>
      <c r="Q495" s="232"/>
      <c r="R495" s="250"/>
      <c r="S495" s="248"/>
      <c r="T495" s="243"/>
      <c r="U495" s="248"/>
      <c r="V495" s="248"/>
      <c r="W495" s="248"/>
      <c r="X495" s="248"/>
      <c r="Y495" s="248"/>
      <c r="Z495" s="248"/>
      <c r="AA495" s="248"/>
      <c r="AB495" s="248"/>
      <c r="AC495" s="248"/>
      <c r="AD495" s="248"/>
      <c r="AE495" s="249"/>
      <c r="AF495" s="249"/>
      <c r="AG495" s="249"/>
      <c r="AH495" s="249"/>
      <c r="AI495" s="249"/>
      <c r="AJ495" s="249"/>
      <c r="AK495" s="249"/>
      <c r="AL495" s="249"/>
      <c r="AM495" s="249"/>
      <c r="AN495" s="249"/>
      <c r="AO495" s="249"/>
      <c r="AP495" s="249"/>
      <c r="AQ495" s="249"/>
      <c r="AR495" s="249"/>
      <c r="AS495" s="249"/>
      <c r="AT495" s="249"/>
      <c r="AU495" s="249"/>
      <c r="AV495" s="249"/>
      <c r="AW495" s="249"/>
      <c r="AX495" s="249"/>
      <c r="AY495" s="249"/>
      <c r="AZ495" s="249"/>
      <c r="BA495" s="249"/>
      <c r="BB495" s="249"/>
      <c r="BC495" s="249"/>
      <c r="BD495" s="249"/>
      <c r="BE495" s="249"/>
      <c r="BF495" s="249"/>
      <c r="BG495" s="249"/>
      <c r="BH495" s="249"/>
      <c r="BI495" s="249"/>
      <c r="BJ495" s="249"/>
      <c r="BK495" s="249"/>
      <c r="BL495" s="249"/>
      <c r="BM495" s="249"/>
      <c r="BN495" s="249"/>
      <c r="BO495" s="249"/>
      <c r="BP495" s="249"/>
      <c r="BQ495" s="249"/>
      <c r="BR495" s="249"/>
      <c r="BS495" s="249"/>
      <c r="BT495" s="249"/>
      <c r="BU495" s="249"/>
      <c r="BV495" s="249"/>
      <c r="BW495" s="249"/>
      <c r="BX495" s="249"/>
      <c r="BY495" s="249"/>
      <c r="BZ495" s="249"/>
      <c r="CA495" s="249"/>
      <c r="CB495" s="249"/>
      <c r="CC495" s="249"/>
      <c r="CD495" s="249"/>
      <c r="CE495" s="249"/>
      <c r="CF495" s="249"/>
      <c r="CG495" s="249"/>
      <c r="CH495" s="249"/>
      <c r="CI495" s="249"/>
      <c r="CJ495" s="249"/>
      <c r="CK495" s="249"/>
      <c r="CL495" s="249"/>
      <c r="CM495" s="249"/>
      <c r="CN495" s="249"/>
      <c r="CO495" s="249"/>
      <c r="CP495" s="249"/>
      <c r="CQ495" s="249"/>
      <c r="CR495" s="249"/>
      <c r="CS495" s="249"/>
      <c r="CT495" s="249"/>
      <c r="CU495" s="249"/>
      <c r="CV495" s="249"/>
      <c r="CW495" s="249"/>
      <c r="CX495" s="249"/>
      <c r="CY495" s="249"/>
      <c r="CZ495" s="249"/>
      <c r="DA495" s="249"/>
      <c r="DB495" s="249"/>
      <c r="DC495" s="249"/>
      <c r="DD495" s="249"/>
      <c r="DE495" s="249"/>
      <c r="DF495" s="249"/>
      <c r="DG495" s="249"/>
      <c r="DH495" s="249"/>
      <c r="DI495" s="249"/>
      <c r="DJ495" s="249"/>
      <c r="DK495" s="249"/>
      <c r="DL495" s="249"/>
      <c r="DM495" s="249"/>
      <c r="DN495" s="249"/>
    </row>
    <row r="496" spans="1:118" s="142" customFormat="1" x14ac:dyDescent="0.3">
      <c r="A496" s="189"/>
      <c r="B496" s="222"/>
      <c r="C496" s="251"/>
      <c r="D496" s="253"/>
      <c r="E496" s="247"/>
      <c r="F496" s="202"/>
      <c r="G496" s="247"/>
      <c r="H496" s="247"/>
      <c r="I496" s="247"/>
      <c r="J496" s="247"/>
      <c r="K496" s="243"/>
      <c r="L496" s="243"/>
      <c r="M496" s="75"/>
      <c r="N496" s="386"/>
      <c r="O496" s="203"/>
      <c r="P496" s="203"/>
      <c r="Q496" s="203"/>
      <c r="R496" s="250"/>
      <c r="S496" s="248"/>
      <c r="T496" s="243"/>
      <c r="U496" s="248"/>
      <c r="V496" s="248"/>
      <c r="W496" s="248"/>
      <c r="X496" s="248"/>
      <c r="Y496" s="248"/>
      <c r="Z496" s="248"/>
      <c r="AA496" s="248"/>
      <c r="AB496" s="248"/>
      <c r="AC496" s="248"/>
      <c r="AD496" s="248"/>
      <c r="AE496" s="249"/>
      <c r="AF496" s="249"/>
      <c r="AG496" s="249"/>
      <c r="AH496" s="249"/>
      <c r="AI496" s="249"/>
      <c r="AJ496" s="249"/>
      <c r="AK496" s="249"/>
      <c r="AL496" s="249"/>
      <c r="AM496" s="249"/>
      <c r="AN496" s="249"/>
      <c r="AO496" s="249"/>
      <c r="AP496" s="249"/>
      <c r="AQ496" s="249"/>
      <c r="AR496" s="249"/>
      <c r="AS496" s="249"/>
      <c r="AT496" s="249"/>
      <c r="AU496" s="249"/>
      <c r="AV496" s="249"/>
      <c r="AW496" s="249"/>
      <c r="AX496" s="249"/>
      <c r="AY496" s="249"/>
      <c r="AZ496" s="249"/>
      <c r="BA496" s="249"/>
      <c r="BB496" s="249"/>
      <c r="BC496" s="249"/>
      <c r="BD496" s="249"/>
      <c r="BE496" s="249"/>
      <c r="BF496" s="249"/>
      <c r="BG496" s="249"/>
      <c r="BH496" s="249"/>
      <c r="BI496" s="249"/>
      <c r="BJ496" s="249"/>
      <c r="BK496" s="249"/>
      <c r="BL496" s="249"/>
      <c r="BM496" s="249"/>
      <c r="BN496" s="249"/>
      <c r="BO496" s="249"/>
      <c r="BP496" s="249"/>
      <c r="BQ496" s="249"/>
      <c r="BR496" s="249"/>
      <c r="BS496" s="249"/>
      <c r="BT496" s="249"/>
      <c r="BU496" s="249"/>
      <c r="BV496" s="249"/>
      <c r="BW496" s="249"/>
      <c r="BX496" s="249"/>
      <c r="BY496" s="249"/>
      <c r="BZ496" s="249"/>
      <c r="CA496" s="249"/>
      <c r="CB496" s="249"/>
      <c r="CC496" s="249"/>
      <c r="CD496" s="249"/>
      <c r="CE496" s="249"/>
      <c r="CF496" s="249"/>
      <c r="CG496" s="249"/>
      <c r="CH496" s="249"/>
      <c r="CI496" s="249"/>
      <c r="CJ496" s="249"/>
      <c r="CK496" s="249"/>
      <c r="CL496" s="249"/>
      <c r="CM496" s="249"/>
      <c r="CN496" s="249"/>
      <c r="CO496" s="249"/>
      <c r="CP496" s="249"/>
      <c r="CQ496" s="249"/>
      <c r="CR496" s="249"/>
      <c r="CS496" s="249"/>
      <c r="CT496" s="249"/>
      <c r="CU496" s="249"/>
      <c r="CV496" s="249"/>
      <c r="CW496" s="249"/>
      <c r="CX496" s="249"/>
      <c r="CY496" s="249"/>
      <c r="CZ496" s="249"/>
      <c r="DA496" s="249"/>
      <c r="DB496" s="249"/>
      <c r="DC496" s="249"/>
      <c r="DD496" s="249"/>
      <c r="DE496" s="249"/>
      <c r="DF496" s="249"/>
      <c r="DG496" s="249"/>
      <c r="DH496" s="249"/>
      <c r="DI496" s="249"/>
      <c r="DJ496" s="249"/>
      <c r="DK496" s="249"/>
      <c r="DL496" s="249"/>
      <c r="DM496" s="249"/>
      <c r="DN496" s="249"/>
    </row>
    <row r="497" spans="1:118" s="142" customFormat="1" x14ac:dyDescent="0.3">
      <c r="A497" s="189"/>
      <c r="B497" s="222"/>
      <c r="C497" s="252"/>
      <c r="D497" s="253"/>
      <c r="E497" s="247"/>
      <c r="F497" s="202"/>
      <c r="G497" s="247"/>
      <c r="H497" s="247"/>
      <c r="I497" s="247"/>
      <c r="J497" s="247"/>
      <c r="K497" s="243"/>
      <c r="L497" s="243"/>
      <c r="M497" s="75"/>
      <c r="N497" s="386"/>
      <c r="O497" s="232"/>
      <c r="P497" s="232"/>
      <c r="Q497" s="232"/>
      <c r="R497" s="250"/>
      <c r="S497" s="248"/>
      <c r="T497" s="243"/>
      <c r="U497" s="248"/>
      <c r="V497" s="248"/>
      <c r="W497" s="248"/>
      <c r="X497" s="248"/>
      <c r="Y497" s="248"/>
      <c r="Z497" s="248"/>
      <c r="AA497" s="248"/>
      <c r="AB497" s="248"/>
      <c r="AC497" s="248"/>
      <c r="AD497" s="248"/>
      <c r="AE497" s="249"/>
      <c r="AF497" s="249"/>
      <c r="AG497" s="249"/>
      <c r="AH497" s="249"/>
      <c r="AI497" s="249"/>
      <c r="AJ497" s="249"/>
      <c r="AK497" s="249"/>
      <c r="AL497" s="249"/>
      <c r="AM497" s="249"/>
      <c r="AN497" s="249"/>
      <c r="AO497" s="249"/>
      <c r="AP497" s="249"/>
      <c r="AQ497" s="249"/>
      <c r="AR497" s="249"/>
      <c r="AS497" s="249"/>
      <c r="AT497" s="249"/>
      <c r="AU497" s="249"/>
      <c r="AV497" s="249"/>
      <c r="AW497" s="249"/>
      <c r="AX497" s="249"/>
      <c r="AY497" s="249"/>
      <c r="AZ497" s="249"/>
      <c r="BA497" s="249"/>
      <c r="BB497" s="249"/>
      <c r="BC497" s="249"/>
      <c r="BD497" s="249"/>
      <c r="BE497" s="249"/>
      <c r="BF497" s="249"/>
      <c r="BG497" s="249"/>
      <c r="BH497" s="249"/>
      <c r="BI497" s="249"/>
      <c r="BJ497" s="249"/>
      <c r="BK497" s="249"/>
      <c r="BL497" s="249"/>
      <c r="BM497" s="249"/>
      <c r="BN497" s="249"/>
      <c r="BO497" s="249"/>
      <c r="BP497" s="249"/>
      <c r="BQ497" s="249"/>
      <c r="BR497" s="249"/>
      <c r="BS497" s="249"/>
      <c r="BT497" s="249"/>
      <c r="BU497" s="249"/>
      <c r="BV497" s="249"/>
      <c r="BW497" s="249"/>
      <c r="BX497" s="249"/>
      <c r="BY497" s="249"/>
      <c r="BZ497" s="249"/>
      <c r="CA497" s="249"/>
      <c r="CB497" s="249"/>
      <c r="CC497" s="249"/>
      <c r="CD497" s="249"/>
      <c r="CE497" s="249"/>
      <c r="CF497" s="249"/>
      <c r="CG497" s="249"/>
      <c r="CH497" s="249"/>
      <c r="CI497" s="249"/>
      <c r="CJ497" s="249"/>
      <c r="CK497" s="249"/>
      <c r="CL497" s="249"/>
      <c r="CM497" s="249"/>
      <c r="CN497" s="249"/>
      <c r="CO497" s="249"/>
      <c r="CP497" s="249"/>
      <c r="CQ497" s="249"/>
      <c r="CR497" s="249"/>
      <c r="CS497" s="249"/>
      <c r="CT497" s="249"/>
      <c r="CU497" s="249"/>
      <c r="CV497" s="249"/>
      <c r="CW497" s="249"/>
      <c r="CX497" s="249"/>
      <c r="CY497" s="249"/>
      <c r="CZ497" s="249"/>
      <c r="DA497" s="249"/>
      <c r="DB497" s="249"/>
      <c r="DC497" s="249"/>
      <c r="DD497" s="249"/>
      <c r="DE497" s="249"/>
      <c r="DF497" s="249"/>
      <c r="DG497" s="249"/>
      <c r="DH497" s="249"/>
      <c r="DI497" s="249"/>
      <c r="DJ497" s="249"/>
      <c r="DK497" s="249"/>
      <c r="DL497" s="249"/>
      <c r="DM497" s="249"/>
      <c r="DN497" s="249"/>
    </row>
    <row r="498" spans="1:118" s="142" customFormat="1" x14ac:dyDescent="0.3">
      <c r="A498" s="189"/>
      <c r="B498" s="222"/>
      <c r="C498" s="251"/>
      <c r="D498" s="253"/>
      <c r="E498" s="247"/>
      <c r="F498" s="202"/>
      <c r="G498" s="247"/>
      <c r="H498" s="247"/>
      <c r="I498" s="247"/>
      <c r="J498" s="247"/>
      <c r="K498" s="243"/>
      <c r="L498" s="243"/>
      <c r="M498" s="75"/>
      <c r="N498" s="386"/>
      <c r="O498" s="232"/>
      <c r="P498" s="232"/>
      <c r="Q498" s="232"/>
      <c r="R498" s="250"/>
      <c r="S498" s="248"/>
      <c r="T498" s="243"/>
      <c r="U498" s="248"/>
      <c r="V498" s="248"/>
      <c r="W498" s="248"/>
      <c r="X498" s="248"/>
      <c r="Y498" s="248"/>
      <c r="Z498" s="248"/>
      <c r="AA498" s="248"/>
      <c r="AB498" s="248"/>
      <c r="AC498" s="248"/>
      <c r="AD498" s="248"/>
      <c r="AE498" s="249"/>
      <c r="AF498" s="249"/>
      <c r="AG498" s="249"/>
      <c r="AH498" s="249"/>
      <c r="AI498" s="249"/>
      <c r="AJ498" s="249"/>
      <c r="AK498" s="249"/>
      <c r="AL498" s="249"/>
      <c r="AM498" s="249"/>
      <c r="AN498" s="249"/>
      <c r="AO498" s="249"/>
      <c r="AP498" s="249"/>
      <c r="AQ498" s="249"/>
      <c r="AR498" s="249"/>
      <c r="AS498" s="249"/>
      <c r="AT498" s="249"/>
      <c r="AU498" s="249"/>
      <c r="AV498" s="249"/>
      <c r="AW498" s="249"/>
      <c r="AX498" s="249"/>
      <c r="AY498" s="249"/>
      <c r="AZ498" s="249"/>
      <c r="BA498" s="249"/>
      <c r="BB498" s="249"/>
      <c r="BC498" s="249"/>
      <c r="BD498" s="249"/>
      <c r="BE498" s="249"/>
      <c r="BF498" s="249"/>
      <c r="BG498" s="249"/>
      <c r="BH498" s="249"/>
      <c r="BI498" s="249"/>
      <c r="BJ498" s="249"/>
      <c r="BK498" s="249"/>
      <c r="BL498" s="249"/>
      <c r="BM498" s="249"/>
      <c r="BN498" s="249"/>
      <c r="BO498" s="249"/>
      <c r="BP498" s="249"/>
      <c r="BQ498" s="249"/>
      <c r="BR498" s="249"/>
      <c r="BS498" s="249"/>
      <c r="BT498" s="249"/>
      <c r="BU498" s="249"/>
      <c r="BV498" s="249"/>
      <c r="BW498" s="249"/>
      <c r="BX498" s="249"/>
      <c r="BY498" s="249"/>
      <c r="BZ498" s="249"/>
      <c r="CA498" s="249"/>
      <c r="CB498" s="249"/>
      <c r="CC498" s="249"/>
      <c r="CD498" s="249"/>
      <c r="CE498" s="249"/>
      <c r="CF498" s="249"/>
      <c r="CG498" s="249"/>
      <c r="CH498" s="249"/>
      <c r="CI498" s="249"/>
      <c r="CJ498" s="249"/>
      <c r="CK498" s="249"/>
      <c r="CL498" s="249"/>
      <c r="CM498" s="249"/>
      <c r="CN498" s="249"/>
      <c r="CO498" s="249"/>
      <c r="CP498" s="249"/>
      <c r="CQ498" s="249"/>
      <c r="CR498" s="249"/>
      <c r="CS498" s="249"/>
      <c r="CT498" s="249"/>
      <c r="CU498" s="249"/>
      <c r="CV498" s="249"/>
      <c r="CW498" s="249"/>
      <c r="CX498" s="249"/>
      <c r="CY498" s="249"/>
      <c r="CZ498" s="249"/>
      <c r="DA498" s="249"/>
      <c r="DB498" s="249"/>
      <c r="DC498" s="249"/>
      <c r="DD498" s="249"/>
      <c r="DE498" s="249"/>
      <c r="DF498" s="249"/>
      <c r="DG498" s="249"/>
      <c r="DH498" s="249"/>
      <c r="DI498" s="249"/>
      <c r="DJ498" s="249"/>
      <c r="DK498" s="249"/>
      <c r="DL498" s="249"/>
      <c r="DM498" s="249"/>
      <c r="DN498" s="249"/>
    </row>
    <row r="499" spans="1:118" s="142" customFormat="1" x14ac:dyDescent="0.3">
      <c r="A499" s="189"/>
      <c r="B499" s="222"/>
      <c r="C499" s="252"/>
      <c r="D499" s="253"/>
      <c r="E499" s="247"/>
      <c r="F499" s="202"/>
      <c r="G499" s="247"/>
      <c r="H499" s="247"/>
      <c r="I499" s="247"/>
      <c r="J499" s="247"/>
      <c r="K499" s="243"/>
      <c r="L499" s="243"/>
      <c r="M499" s="75"/>
      <c r="N499" s="386"/>
      <c r="O499" s="232"/>
      <c r="P499" s="232"/>
      <c r="Q499" s="232"/>
      <c r="R499" s="250"/>
      <c r="S499" s="248"/>
      <c r="T499" s="243"/>
      <c r="U499" s="248"/>
      <c r="V499" s="248"/>
      <c r="W499" s="248"/>
      <c r="X499" s="248"/>
      <c r="Y499" s="248"/>
      <c r="Z499" s="248"/>
      <c r="AA499" s="248"/>
      <c r="AB499" s="248"/>
      <c r="AC499" s="248"/>
      <c r="AD499" s="248"/>
      <c r="AE499" s="249"/>
      <c r="AF499" s="249"/>
      <c r="AG499" s="249"/>
      <c r="AH499" s="249"/>
      <c r="AI499" s="249"/>
      <c r="AJ499" s="249"/>
      <c r="AK499" s="249"/>
      <c r="AL499" s="249"/>
      <c r="AM499" s="249"/>
      <c r="AN499" s="249"/>
      <c r="AO499" s="249"/>
      <c r="AP499" s="249"/>
      <c r="AQ499" s="249"/>
      <c r="AR499" s="249"/>
      <c r="AS499" s="249"/>
      <c r="AT499" s="249"/>
      <c r="AU499" s="249"/>
      <c r="AV499" s="249"/>
      <c r="AW499" s="249"/>
      <c r="AX499" s="249"/>
      <c r="AY499" s="249"/>
      <c r="AZ499" s="249"/>
      <c r="BA499" s="249"/>
      <c r="BB499" s="249"/>
      <c r="BC499" s="249"/>
      <c r="BD499" s="249"/>
      <c r="BE499" s="249"/>
      <c r="BF499" s="249"/>
      <c r="BG499" s="249"/>
      <c r="BH499" s="249"/>
      <c r="BI499" s="249"/>
      <c r="BJ499" s="249"/>
      <c r="BK499" s="249"/>
      <c r="BL499" s="249"/>
      <c r="BM499" s="249"/>
      <c r="BN499" s="249"/>
      <c r="BO499" s="249"/>
      <c r="BP499" s="249"/>
      <c r="BQ499" s="249"/>
      <c r="BR499" s="249"/>
      <c r="BS499" s="249"/>
      <c r="BT499" s="249"/>
      <c r="BU499" s="249"/>
      <c r="BV499" s="249"/>
      <c r="BW499" s="249"/>
      <c r="BX499" s="249"/>
      <c r="BY499" s="249"/>
      <c r="BZ499" s="249"/>
      <c r="CA499" s="249"/>
      <c r="CB499" s="249"/>
      <c r="CC499" s="249"/>
      <c r="CD499" s="249"/>
      <c r="CE499" s="249"/>
      <c r="CF499" s="249"/>
      <c r="CG499" s="249"/>
      <c r="CH499" s="249"/>
      <c r="CI499" s="249"/>
      <c r="CJ499" s="249"/>
      <c r="CK499" s="249"/>
      <c r="CL499" s="249"/>
      <c r="CM499" s="249"/>
      <c r="CN499" s="249"/>
      <c r="CO499" s="249"/>
      <c r="CP499" s="249"/>
      <c r="CQ499" s="249"/>
      <c r="CR499" s="249"/>
      <c r="CS499" s="249"/>
      <c r="CT499" s="249"/>
      <c r="CU499" s="249"/>
      <c r="CV499" s="249"/>
      <c r="CW499" s="249"/>
      <c r="CX499" s="249"/>
      <c r="CY499" s="249"/>
      <c r="CZ499" s="249"/>
      <c r="DA499" s="249"/>
      <c r="DB499" s="249"/>
      <c r="DC499" s="249"/>
      <c r="DD499" s="249"/>
      <c r="DE499" s="249"/>
      <c r="DF499" s="249"/>
      <c r="DG499" s="249"/>
      <c r="DH499" s="249"/>
      <c r="DI499" s="249"/>
      <c r="DJ499" s="249"/>
      <c r="DK499" s="249"/>
      <c r="DL499" s="249"/>
      <c r="DM499" s="249"/>
      <c r="DN499" s="249"/>
    </row>
    <row r="500" spans="1:118" s="142" customFormat="1" x14ac:dyDescent="0.3">
      <c r="A500" s="189"/>
      <c r="B500" s="222"/>
      <c r="C500" s="245"/>
      <c r="D500" s="253"/>
      <c r="E500" s="247"/>
      <c r="F500" s="202"/>
      <c r="G500" s="247"/>
      <c r="H500" s="247"/>
      <c r="I500" s="247"/>
      <c r="J500" s="247"/>
      <c r="K500" s="243"/>
      <c r="L500" s="243"/>
      <c r="M500" s="75"/>
      <c r="N500" s="386"/>
      <c r="O500" s="232"/>
      <c r="P500" s="232"/>
      <c r="Q500" s="232"/>
      <c r="R500" s="250"/>
      <c r="S500" s="248"/>
      <c r="T500" s="243"/>
      <c r="U500" s="248"/>
      <c r="V500" s="248"/>
      <c r="W500" s="248"/>
      <c r="X500" s="248"/>
      <c r="Y500" s="248"/>
      <c r="Z500" s="248"/>
      <c r="AA500" s="248"/>
      <c r="AB500" s="248"/>
      <c r="AC500" s="248"/>
      <c r="AD500" s="248"/>
      <c r="AE500" s="249"/>
      <c r="AF500" s="249"/>
      <c r="AG500" s="249"/>
      <c r="AH500" s="249"/>
      <c r="AI500" s="249"/>
      <c r="AJ500" s="249"/>
      <c r="AK500" s="249"/>
      <c r="AL500" s="249"/>
      <c r="AM500" s="249"/>
      <c r="AN500" s="249"/>
      <c r="AO500" s="249"/>
      <c r="AP500" s="249"/>
      <c r="AQ500" s="249"/>
      <c r="AR500" s="249"/>
      <c r="AS500" s="249"/>
      <c r="AT500" s="249"/>
      <c r="AU500" s="249"/>
      <c r="AV500" s="249"/>
      <c r="AW500" s="249"/>
      <c r="AX500" s="249"/>
      <c r="AY500" s="249"/>
      <c r="AZ500" s="249"/>
      <c r="BA500" s="249"/>
      <c r="BB500" s="249"/>
      <c r="BC500" s="249"/>
      <c r="BD500" s="249"/>
      <c r="BE500" s="249"/>
      <c r="BF500" s="249"/>
      <c r="BG500" s="249"/>
      <c r="BH500" s="249"/>
      <c r="BI500" s="249"/>
      <c r="BJ500" s="249"/>
      <c r="BK500" s="249"/>
      <c r="BL500" s="249"/>
      <c r="BM500" s="249"/>
      <c r="BN500" s="249"/>
      <c r="BO500" s="249"/>
      <c r="BP500" s="249"/>
      <c r="BQ500" s="249"/>
      <c r="BR500" s="249"/>
      <c r="BS500" s="249"/>
      <c r="BT500" s="249"/>
      <c r="BU500" s="249"/>
      <c r="BV500" s="249"/>
      <c r="BW500" s="249"/>
      <c r="BX500" s="249"/>
      <c r="BY500" s="249"/>
      <c r="BZ500" s="249"/>
      <c r="CA500" s="249"/>
      <c r="CB500" s="249"/>
      <c r="CC500" s="249"/>
      <c r="CD500" s="249"/>
      <c r="CE500" s="249"/>
      <c r="CF500" s="249"/>
      <c r="CG500" s="249"/>
      <c r="CH500" s="249"/>
      <c r="CI500" s="249"/>
      <c r="CJ500" s="249"/>
      <c r="CK500" s="249"/>
      <c r="CL500" s="249"/>
      <c r="CM500" s="249"/>
      <c r="CN500" s="249"/>
      <c r="CO500" s="249"/>
      <c r="CP500" s="249"/>
      <c r="CQ500" s="249"/>
      <c r="CR500" s="249"/>
      <c r="CS500" s="249"/>
      <c r="CT500" s="249"/>
      <c r="CU500" s="249"/>
      <c r="CV500" s="249"/>
      <c r="CW500" s="249"/>
      <c r="CX500" s="249"/>
      <c r="CY500" s="249"/>
      <c r="CZ500" s="249"/>
      <c r="DA500" s="249"/>
      <c r="DB500" s="249"/>
      <c r="DC500" s="249"/>
      <c r="DD500" s="249"/>
      <c r="DE500" s="249"/>
      <c r="DF500" s="249"/>
      <c r="DG500" s="249"/>
      <c r="DH500" s="249"/>
      <c r="DI500" s="249"/>
      <c r="DJ500" s="249"/>
      <c r="DK500" s="249"/>
      <c r="DL500" s="249"/>
      <c r="DM500" s="249"/>
      <c r="DN500" s="249"/>
    </row>
    <row r="501" spans="1:118" s="142" customFormat="1" x14ac:dyDescent="0.3">
      <c r="A501" s="189"/>
      <c r="B501" s="222"/>
      <c r="C501" s="245"/>
      <c r="D501" s="253"/>
      <c r="E501" s="247"/>
      <c r="F501" s="202"/>
      <c r="G501" s="247"/>
      <c r="H501" s="247"/>
      <c r="I501" s="247"/>
      <c r="J501" s="247"/>
      <c r="K501" s="243"/>
      <c r="L501" s="243"/>
      <c r="M501" s="75"/>
      <c r="N501" s="386"/>
      <c r="O501" s="232"/>
      <c r="P501" s="232"/>
      <c r="Q501" s="232"/>
      <c r="R501" s="250"/>
      <c r="S501" s="248"/>
      <c r="T501" s="243"/>
      <c r="U501" s="248"/>
      <c r="V501" s="248"/>
      <c r="W501" s="248"/>
      <c r="X501" s="248"/>
      <c r="Y501" s="248"/>
      <c r="Z501" s="248"/>
      <c r="AA501" s="248"/>
      <c r="AB501" s="248"/>
      <c r="AC501" s="248"/>
      <c r="AD501" s="248"/>
      <c r="AE501" s="249"/>
      <c r="AF501" s="249"/>
      <c r="AG501" s="249"/>
      <c r="AH501" s="249"/>
      <c r="AI501" s="249"/>
      <c r="AJ501" s="249"/>
      <c r="AK501" s="249"/>
      <c r="AL501" s="249"/>
      <c r="AM501" s="249"/>
      <c r="AN501" s="249"/>
      <c r="AO501" s="249"/>
      <c r="AP501" s="249"/>
      <c r="AQ501" s="249"/>
      <c r="AR501" s="249"/>
      <c r="AS501" s="249"/>
      <c r="AT501" s="249"/>
      <c r="AU501" s="249"/>
      <c r="AV501" s="249"/>
      <c r="AW501" s="249"/>
      <c r="AX501" s="249"/>
      <c r="AY501" s="249"/>
      <c r="AZ501" s="249"/>
      <c r="BA501" s="249"/>
      <c r="BB501" s="249"/>
      <c r="BC501" s="249"/>
      <c r="BD501" s="249"/>
      <c r="BE501" s="249"/>
      <c r="BF501" s="249"/>
      <c r="BG501" s="249"/>
      <c r="BH501" s="249"/>
      <c r="BI501" s="249"/>
      <c r="BJ501" s="249"/>
      <c r="BK501" s="249"/>
      <c r="BL501" s="249"/>
      <c r="BM501" s="249"/>
      <c r="BN501" s="249"/>
      <c r="BO501" s="249"/>
      <c r="BP501" s="249"/>
      <c r="BQ501" s="249"/>
      <c r="BR501" s="249"/>
      <c r="BS501" s="249"/>
      <c r="BT501" s="249"/>
      <c r="BU501" s="249"/>
      <c r="BV501" s="249"/>
      <c r="BW501" s="249"/>
      <c r="BX501" s="249"/>
      <c r="BY501" s="249"/>
      <c r="BZ501" s="249"/>
      <c r="CA501" s="249"/>
      <c r="CB501" s="249"/>
      <c r="CC501" s="249"/>
      <c r="CD501" s="249"/>
      <c r="CE501" s="249"/>
      <c r="CF501" s="249"/>
      <c r="CG501" s="249"/>
      <c r="CH501" s="249"/>
      <c r="CI501" s="249"/>
      <c r="CJ501" s="249"/>
      <c r="CK501" s="249"/>
      <c r="CL501" s="249"/>
      <c r="CM501" s="249"/>
      <c r="CN501" s="249"/>
      <c r="CO501" s="249"/>
      <c r="CP501" s="249"/>
      <c r="CQ501" s="249"/>
      <c r="CR501" s="249"/>
      <c r="CS501" s="249"/>
      <c r="CT501" s="249"/>
      <c r="CU501" s="249"/>
      <c r="CV501" s="249"/>
      <c r="CW501" s="249"/>
      <c r="CX501" s="249"/>
      <c r="CY501" s="249"/>
      <c r="CZ501" s="249"/>
      <c r="DA501" s="249"/>
      <c r="DB501" s="249"/>
      <c r="DC501" s="249"/>
      <c r="DD501" s="249"/>
      <c r="DE501" s="249"/>
      <c r="DF501" s="249"/>
      <c r="DG501" s="249"/>
      <c r="DH501" s="249"/>
      <c r="DI501" s="249"/>
      <c r="DJ501" s="249"/>
      <c r="DK501" s="249"/>
      <c r="DL501" s="249"/>
      <c r="DM501" s="249"/>
      <c r="DN501" s="249"/>
    </row>
    <row r="502" spans="1:118" s="142" customFormat="1" x14ac:dyDescent="0.3">
      <c r="A502" s="189"/>
      <c r="B502" s="222"/>
      <c r="C502" s="245"/>
      <c r="D502" s="253"/>
      <c r="E502" s="247"/>
      <c r="F502" s="202"/>
      <c r="G502" s="247"/>
      <c r="H502" s="247"/>
      <c r="I502" s="247"/>
      <c r="J502" s="247"/>
      <c r="K502" s="243"/>
      <c r="L502" s="243"/>
      <c r="M502" s="75"/>
      <c r="N502" s="386"/>
      <c r="O502" s="232"/>
      <c r="P502" s="232"/>
      <c r="Q502" s="232"/>
      <c r="R502" s="250"/>
      <c r="S502" s="248"/>
      <c r="T502" s="243"/>
      <c r="U502" s="248"/>
      <c r="V502" s="248"/>
      <c r="W502" s="248"/>
      <c r="X502" s="248"/>
      <c r="Y502" s="248"/>
      <c r="Z502" s="248"/>
      <c r="AA502" s="248"/>
      <c r="AB502" s="248"/>
      <c r="AC502" s="248"/>
      <c r="AD502" s="248"/>
      <c r="AE502" s="249"/>
      <c r="AF502" s="249"/>
      <c r="AG502" s="249"/>
      <c r="AH502" s="249"/>
      <c r="AI502" s="249"/>
      <c r="AJ502" s="249"/>
      <c r="AK502" s="249"/>
      <c r="AL502" s="249"/>
      <c r="AM502" s="249"/>
      <c r="AN502" s="249"/>
      <c r="AO502" s="249"/>
      <c r="AP502" s="249"/>
      <c r="AQ502" s="249"/>
      <c r="AR502" s="249"/>
      <c r="AS502" s="249"/>
      <c r="AT502" s="249"/>
      <c r="AU502" s="249"/>
      <c r="AV502" s="249"/>
      <c r="AW502" s="249"/>
      <c r="AX502" s="249"/>
      <c r="AY502" s="249"/>
      <c r="AZ502" s="249"/>
      <c r="BA502" s="249"/>
      <c r="BB502" s="249"/>
      <c r="BC502" s="249"/>
      <c r="BD502" s="249"/>
      <c r="BE502" s="249"/>
      <c r="BF502" s="249"/>
      <c r="BG502" s="249"/>
      <c r="BH502" s="249"/>
      <c r="BI502" s="249"/>
      <c r="BJ502" s="249"/>
      <c r="BK502" s="249"/>
      <c r="BL502" s="249"/>
      <c r="BM502" s="249"/>
      <c r="BN502" s="249"/>
      <c r="BO502" s="249"/>
      <c r="BP502" s="249"/>
      <c r="BQ502" s="249"/>
      <c r="BR502" s="249"/>
      <c r="BS502" s="249"/>
      <c r="BT502" s="249"/>
      <c r="BU502" s="249"/>
      <c r="BV502" s="249"/>
      <c r="BW502" s="249"/>
      <c r="BX502" s="249"/>
      <c r="BY502" s="249"/>
      <c r="BZ502" s="249"/>
      <c r="CA502" s="249"/>
      <c r="CB502" s="249"/>
      <c r="CC502" s="249"/>
      <c r="CD502" s="249"/>
      <c r="CE502" s="249"/>
      <c r="CF502" s="249"/>
      <c r="CG502" s="249"/>
      <c r="CH502" s="249"/>
      <c r="CI502" s="249"/>
      <c r="CJ502" s="249"/>
      <c r="CK502" s="249"/>
      <c r="CL502" s="249"/>
      <c r="CM502" s="249"/>
      <c r="CN502" s="249"/>
      <c r="CO502" s="249"/>
      <c r="CP502" s="249"/>
      <c r="CQ502" s="249"/>
      <c r="CR502" s="249"/>
      <c r="CS502" s="249"/>
      <c r="CT502" s="249"/>
      <c r="CU502" s="249"/>
      <c r="CV502" s="249"/>
      <c r="CW502" s="249"/>
      <c r="CX502" s="249"/>
      <c r="CY502" s="249"/>
      <c r="CZ502" s="249"/>
      <c r="DA502" s="249"/>
      <c r="DB502" s="249"/>
      <c r="DC502" s="249"/>
      <c r="DD502" s="249"/>
      <c r="DE502" s="249"/>
      <c r="DF502" s="249"/>
      <c r="DG502" s="249"/>
      <c r="DH502" s="249"/>
      <c r="DI502" s="249"/>
      <c r="DJ502" s="249"/>
      <c r="DK502" s="249"/>
      <c r="DL502" s="249"/>
      <c r="DM502" s="249"/>
      <c r="DN502" s="249"/>
    </row>
    <row r="503" spans="1:118" s="142" customFormat="1" x14ac:dyDescent="0.3">
      <c r="A503" s="189"/>
      <c r="B503" s="222"/>
      <c r="C503" s="245"/>
      <c r="D503" s="253"/>
      <c r="E503" s="247"/>
      <c r="F503" s="202"/>
      <c r="G503" s="247"/>
      <c r="H503" s="247"/>
      <c r="I503" s="247"/>
      <c r="J503" s="247"/>
      <c r="K503" s="243"/>
      <c r="L503" s="243"/>
      <c r="M503" s="75"/>
      <c r="N503" s="386"/>
      <c r="O503" s="203"/>
      <c r="P503" s="203"/>
      <c r="Q503" s="203"/>
      <c r="R503" s="250"/>
      <c r="S503" s="248"/>
      <c r="T503" s="243"/>
      <c r="U503" s="248"/>
      <c r="V503" s="248"/>
      <c r="W503" s="248"/>
      <c r="X503" s="248"/>
      <c r="Y503" s="248"/>
      <c r="Z503" s="248"/>
      <c r="AA503" s="248"/>
      <c r="AB503" s="248"/>
      <c r="AC503" s="248"/>
      <c r="AD503" s="248"/>
      <c r="AE503" s="249"/>
      <c r="AF503" s="249"/>
      <c r="AG503" s="249"/>
      <c r="AH503" s="249"/>
      <c r="AI503" s="249"/>
      <c r="AJ503" s="249"/>
      <c r="AK503" s="249"/>
      <c r="AL503" s="249"/>
      <c r="AM503" s="249"/>
      <c r="AN503" s="249"/>
      <c r="AO503" s="249"/>
      <c r="AP503" s="249"/>
      <c r="AQ503" s="249"/>
      <c r="AR503" s="249"/>
      <c r="AS503" s="249"/>
      <c r="AT503" s="249"/>
      <c r="AU503" s="249"/>
      <c r="AV503" s="249"/>
      <c r="AW503" s="249"/>
      <c r="AX503" s="249"/>
      <c r="AY503" s="249"/>
      <c r="AZ503" s="249"/>
      <c r="BA503" s="249"/>
      <c r="BB503" s="249"/>
      <c r="BC503" s="249"/>
      <c r="BD503" s="249"/>
      <c r="BE503" s="249"/>
      <c r="BF503" s="249"/>
      <c r="BG503" s="249"/>
      <c r="BH503" s="249"/>
      <c r="BI503" s="249"/>
      <c r="BJ503" s="249"/>
      <c r="BK503" s="249"/>
      <c r="BL503" s="249"/>
      <c r="BM503" s="249"/>
      <c r="BN503" s="249"/>
      <c r="BO503" s="249"/>
      <c r="BP503" s="249"/>
      <c r="BQ503" s="249"/>
      <c r="BR503" s="249"/>
      <c r="BS503" s="249"/>
      <c r="BT503" s="249"/>
      <c r="BU503" s="249"/>
      <c r="BV503" s="249"/>
      <c r="BW503" s="249"/>
      <c r="BX503" s="249"/>
      <c r="BY503" s="249"/>
      <c r="BZ503" s="249"/>
      <c r="CA503" s="249"/>
      <c r="CB503" s="249"/>
      <c r="CC503" s="249"/>
      <c r="CD503" s="249"/>
      <c r="CE503" s="249"/>
      <c r="CF503" s="249"/>
      <c r="CG503" s="249"/>
      <c r="CH503" s="249"/>
      <c r="CI503" s="249"/>
      <c r="CJ503" s="249"/>
      <c r="CK503" s="249"/>
      <c r="CL503" s="249"/>
      <c r="CM503" s="249"/>
      <c r="CN503" s="249"/>
      <c r="CO503" s="249"/>
      <c r="CP503" s="249"/>
      <c r="CQ503" s="249"/>
      <c r="CR503" s="249"/>
      <c r="CS503" s="249"/>
      <c r="CT503" s="249"/>
      <c r="CU503" s="249"/>
      <c r="CV503" s="249"/>
      <c r="CW503" s="249"/>
      <c r="CX503" s="249"/>
      <c r="CY503" s="249"/>
      <c r="CZ503" s="249"/>
      <c r="DA503" s="249"/>
      <c r="DB503" s="249"/>
      <c r="DC503" s="249"/>
      <c r="DD503" s="249"/>
      <c r="DE503" s="249"/>
      <c r="DF503" s="249"/>
      <c r="DG503" s="249"/>
      <c r="DH503" s="249"/>
      <c r="DI503" s="249"/>
      <c r="DJ503" s="249"/>
      <c r="DK503" s="249"/>
      <c r="DL503" s="249"/>
      <c r="DM503" s="249"/>
      <c r="DN503" s="249"/>
    </row>
    <row r="504" spans="1:118" s="142" customFormat="1" x14ac:dyDescent="0.3">
      <c r="A504" s="189"/>
      <c r="B504" s="222"/>
      <c r="C504" s="245"/>
      <c r="D504" s="253"/>
      <c r="E504" s="247"/>
      <c r="F504" s="202"/>
      <c r="G504" s="247"/>
      <c r="H504" s="247"/>
      <c r="I504" s="247"/>
      <c r="J504" s="247"/>
      <c r="K504" s="243"/>
      <c r="L504" s="243"/>
      <c r="M504" s="75"/>
      <c r="N504" s="386"/>
      <c r="O504" s="203"/>
      <c r="P504" s="203"/>
      <c r="Q504" s="203"/>
      <c r="R504" s="250"/>
      <c r="S504" s="248"/>
      <c r="T504" s="243"/>
      <c r="U504" s="248"/>
      <c r="V504" s="248"/>
      <c r="W504" s="248"/>
      <c r="X504" s="248"/>
      <c r="Y504" s="248"/>
      <c r="Z504" s="248"/>
      <c r="AA504" s="248"/>
      <c r="AB504" s="248"/>
      <c r="AC504" s="248"/>
      <c r="AD504" s="248"/>
      <c r="AE504" s="249"/>
      <c r="AF504" s="249"/>
      <c r="AG504" s="249"/>
      <c r="AH504" s="249"/>
      <c r="AI504" s="249"/>
      <c r="AJ504" s="249"/>
      <c r="AK504" s="249"/>
      <c r="AL504" s="249"/>
      <c r="AM504" s="249"/>
      <c r="AN504" s="249"/>
      <c r="AO504" s="249"/>
      <c r="AP504" s="249"/>
      <c r="AQ504" s="249"/>
      <c r="AR504" s="249"/>
      <c r="AS504" s="249"/>
      <c r="AT504" s="249"/>
      <c r="AU504" s="249"/>
      <c r="AV504" s="249"/>
      <c r="AW504" s="249"/>
      <c r="AX504" s="249"/>
      <c r="AY504" s="249"/>
      <c r="AZ504" s="249"/>
      <c r="BA504" s="249"/>
      <c r="BB504" s="249"/>
      <c r="BC504" s="249"/>
      <c r="BD504" s="249"/>
      <c r="BE504" s="249"/>
      <c r="BF504" s="249"/>
      <c r="BG504" s="249"/>
      <c r="BH504" s="249"/>
      <c r="BI504" s="249"/>
      <c r="BJ504" s="249"/>
      <c r="BK504" s="249"/>
      <c r="BL504" s="249"/>
      <c r="BM504" s="249"/>
      <c r="BN504" s="249"/>
      <c r="BO504" s="249"/>
      <c r="BP504" s="249"/>
      <c r="BQ504" s="249"/>
      <c r="BR504" s="249"/>
      <c r="BS504" s="249"/>
      <c r="BT504" s="249"/>
      <c r="BU504" s="249"/>
      <c r="BV504" s="249"/>
      <c r="BW504" s="249"/>
      <c r="BX504" s="249"/>
      <c r="BY504" s="249"/>
      <c r="BZ504" s="249"/>
      <c r="CA504" s="249"/>
      <c r="CB504" s="249"/>
      <c r="CC504" s="249"/>
      <c r="CD504" s="249"/>
      <c r="CE504" s="249"/>
      <c r="CF504" s="249"/>
      <c r="CG504" s="249"/>
      <c r="CH504" s="249"/>
      <c r="CI504" s="249"/>
      <c r="CJ504" s="249"/>
      <c r="CK504" s="249"/>
      <c r="CL504" s="249"/>
      <c r="CM504" s="249"/>
      <c r="CN504" s="249"/>
      <c r="CO504" s="249"/>
      <c r="CP504" s="249"/>
      <c r="CQ504" s="249"/>
      <c r="CR504" s="249"/>
      <c r="CS504" s="249"/>
      <c r="CT504" s="249"/>
      <c r="CU504" s="249"/>
      <c r="CV504" s="249"/>
      <c r="CW504" s="249"/>
      <c r="CX504" s="249"/>
      <c r="CY504" s="249"/>
      <c r="CZ504" s="249"/>
      <c r="DA504" s="249"/>
      <c r="DB504" s="249"/>
      <c r="DC504" s="249"/>
      <c r="DD504" s="249"/>
      <c r="DE504" s="249"/>
      <c r="DF504" s="249"/>
      <c r="DG504" s="249"/>
      <c r="DH504" s="249"/>
      <c r="DI504" s="249"/>
      <c r="DJ504" s="249"/>
      <c r="DK504" s="249"/>
      <c r="DL504" s="249"/>
      <c r="DM504" s="249"/>
      <c r="DN504" s="249"/>
    </row>
    <row r="505" spans="1:118" s="142" customFormat="1" x14ac:dyDescent="0.3">
      <c r="A505" s="189"/>
      <c r="B505" s="222"/>
      <c r="C505" s="245"/>
      <c r="D505" s="253"/>
      <c r="E505" s="247"/>
      <c r="F505" s="202"/>
      <c r="G505" s="247"/>
      <c r="H505" s="247"/>
      <c r="I505" s="247"/>
      <c r="J505" s="247"/>
      <c r="K505" s="243"/>
      <c r="L505" s="243"/>
      <c r="M505" s="75"/>
      <c r="N505" s="386"/>
      <c r="O505" s="203"/>
      <c r="P505" s="203"/>
      <c r="Q505" s="203"/>
      <c r="R505" s="250"/>
      <c r="S505" s="248"/>
      <c r="T505" s="243"/>
      <c r="U505" s="248"/>
      <c r="V505" s="248"/>
      <c r="W505" s="248"/>
      <c r="X505" s="248"/>
      <c r="Y505" s="248"/>
      <c r="Z505" s="248"/>
      <c r="AA505" s="248"/>
      <c r="AB505" s="248"/>
      <c r="AC505" s="248"/>
      <c r="AD505" s="248"/>
      <c r="AE505" s="249"/>
      <c r="AF505" s="249"/>
      <c r="AG505" s="249"/>
      <c r="AH505" s="249"/>
      <c r="AI505" s="249"/>
      <c r="AJ505" s="249"/>
      <c r="AK505" s="249"/>
      <c r="AL505" s="249"/>
      <c r="AM505" s="249"/>
      <c r="AN505" s="249"/>
      <c r="AO505" s="249"/>
      <c r="AP505" s="249"/>
      <c r="AQ505" s="249"/>
      <c r="AR505" s="249"/>
      <c r="AS505" s="249"/>
      <c r="AT505" s="249"/>
      <c r="AU505" s="249"/>
      <c r="AV505" s="249"/>
      <c r="AW505" s="249"/>
      <c r="AX505" s="249"/>
      <c r="AY505" s="249"/>
      <c r="AZ505" s="249"/>
      <c r="BA505" s="249"/>
      <c r="BB505" s="249"/>
      <c r="BC505" s="249"/>
      <c r="BD505" s="249"/>
      <c r="BE505" s="249"/>
      <c r="BF505" s="249"/>
      <c r="BG505" s="249"/>
      <c r="BH505" s="249"/>
      <c r="BI505" s="249"/>
      <c r="BJ505" s="249"/>
      <c r="BK505" s="249"/>
      <c r="BL505" s="249"/>
      <c r="BM505" s="249"/>
      <c r="BN505" s="249"/>
      <c r="BO505" s="249"/>
      <c r="BP505" s="249"/>
      <c r="BQ505" s="249"/>
      <c r="BR505" s="249"/>
      <c r="BS505" s="249"/>
      <c r="BT505" s="249"/>
      <c r="BU505" s="249"/>
      <c r="BV505" s="249"/>
      <c r="BW505" s="249"/>
      <c r="BX505" s="249"/>
      <c r="BY505" s="249"/>
      <c r="BZ505" s="249"/>
      <c r="CA505" s="249"/>
      <c r="CB505" s="249"/>
      <c r="CC505" s="249"/>
      <c r="CD505" s="249"/>
      <c r="CE505" s="249"/>
      <c r="CF505" s="249"/>
      <c r="CG505" s="249"/>
      <c r="CH505" s="249"/>
      <c r="CI505" s="249"/>
      <c r="CJ505" s="249"/>
      <c r="CK505" s="249"/>
      <c r="CL505" s="249"/>
      <c r="CM505" s="249"/>
      <c r="CN505" s="249"/>
      <c r="CO505" s="249"/>
      <c r="CP505" s="249"/>
      <c r="CQ505" s="249"/>
      <c r="CR505" s="249"/>
      <c r="CS505" s="249"/>
      <c r="CT505" s="249"/>
      <c r="CU505" s="249"/>
      <c r="CV505" s="249"/>
      <c r="CW505" s="249"/>
      <c r="CX505" s="249"/>
      <c r="CY505" s="249"/>
      <c r="CZ505" s="249"/>
      <c r="DA505" s="249"/>
      <c r="DB505" s="249"/>
      <c r="DC505" s="249"/>
      <c r="DD505" s="249"/>
      <c r="DE505" s="249"/>
      <c r="DF505" s="249"/>
      <c r="DG505" s="249"/>
      <c r="DH505" s="249"/>
      <c r="DI505" s="249"/>
      <c r="DJ505" s="249"/>
      <c r="DK505" s="249"/>
      <c r="DL505" s="249"/>
      <c r="DM505" s="249"/>
      <c r="DN505" s="249"/>
    </row>
    <row r="506" spans="1:118" s="142" customFormat="1" x14ac:dyDescent="0.3">
      <c r="A506" s="189"/>
      <c r="B506" s="222"/>
      <c r="C506" s="245"/>
      <c r="D506" s="253"/>
      <c r="E506" s="247"/>
      <c r="F506" s="202"/>
      <c r="G506" s="247"/>
      <c r="H506" s="247"/>
      <c r="I506" s="247"/>
      <c r="J506" s="247"/>
      <c r="K506" s="243"/>
      <c r="L506" s="243"/>
      <c r="M506" s="75"/>
      <c r="N506" s="386"/>
      <c r="O506" s="203"/>
      <c r="P506" s="203"/>
      <c r="Q506" s="232"/>
      <c r="R506" s="250"/>
      <c r="S506" s="248"/>
      <c r="T506" s="243"/>
      <c r="U506" s="248"/>
      <c r="V506" s="248"/>
      <c r="W506" s="248"/>
      <c r="X506" s="248"/>
      <c r="Y506" s="248"/>
      <c r="Z506" s="248"/>
      <c r="AA506" s="248"/>
      <c r="AB506" s="248"/>
      <c r="AC506" s="248"/>
      <c r="AD506" s="248"/>
      <c r="AE506" s="249"/>
      <c r="AF506" s="249"/>
      <c r="AG506" s="249"/>
      <c r="AH506" s="249"/>
      <c r="AI506" s="249"/>
      <c r="AJ506" s="249"/>
      <c r="AK506" s="249"/>
      <c r="AL506" s="249"/>
      <c r="AM506" s="249"/>
      <c r="AN506" s="249"/>
      <c r="AO506" s="249"/>
      <c r="AP506" s="249"/>
      <c r="AQ506" s="249"/>
      <c r="AR506" s="249"/>
      <c r="AS506" s="249"/>
      <c r="AT506" s="249"/>
      <c r="AU506" s="249"/>
      <c r="AV506" s="249"/>
      <c r="AW506" s="249"/>
      <c r="AX506" s="249"/>
      <c r="AY506" s="249"/>
      <c r="AZ506" s="249"/>
      <c r="BA506" s="249"/>
      <c r="BB506" s="249"/>
      <c r="BC506" s="249"/>
      <c r="BD506" s="249"/>
      <c r="BE506" s="249"/>
      <c r="BF506" s="249"/>
      <c r="BG506" s="249"/>
      <c r="BH506" s="249"/>
      <c r="BI506" s="249"/>
      <c r="BJ506" s="249"/>
      <c r="BK506" s="249"/>
      <c r="BL506" s="249"/>
      <c r="BM506" s="249"/>
      <c r="BN506" s="249"/>
      <c r="BO506" s="249"/>
      <c r="BP506" s="249"/>
      <c r="BQ506" s="249"/>
      <c r="BR506" s="249"/>
      <c r="BS506" s="249"/>
      <c r="BT506" s="249"/>
      <c r="BU506" s="249"/>
      <c r="BV506" s="249"/>
      <c r="BW506" s="249"/>
      <c r="BX506" s="249"/>
      <c r="BY506" s="249"/>
      <c r="BZ506" s="249"/>
      <c r="CA506" s="249"/>
      <c r="CB506" s="249"/>
      <c r="CC506" s="249"/>
      <c r="CD506" s="249"/>
      <c r="CE506" s="249"/>
      <c r="CF506" s="249"/>
      <c r="CG506" s="249"/>
      <c r="CH506" s="249"/>
      <c r="CI506" s="249"/>
      <c r="CJ506" s="249"/>
      <c r="CK506" s="249"/>
      <c r="CL506" s="249"/>
      <c r="CM506" s="249"/>
      <c r="CN506" s="249"/>
      <c r="CO506" s="249"/>
      <c r="CP506" s="249"/>
      <c r="CQ506" s="249"/>
      <c r="CR506" s="249"/>
      <c r="CS506" s="249"/>
      <c r="CT506" s="249"/>
      <c r="CU506" s="249"/>
      <c r="CV506" s="249"/>
      <c r="CW506" s="249"/>
      <c r="CX506" s="249"/>
      <c r="CY506" s="249"/>
      <c r="CZ506" s="249"/>
      <c r="DA506" s="249"/>
      <c r="DB506" s="249"/>
      <c r="DC506" s="249"/>
      <c r="DD506" s="249"/>
      <c r="DE506" s="249"/>
      <c r="DF506" s="249"/>
      <c r="DG506" s="249"/>
      <c r="DH506" s="249"/>
      <c r="DI506" s="249"/>
      <c r="DJ506" s="249"/>
      <c r="DK506" s="249"/>
      <c r="DL506" s="249"/>
      <c r="DM506" s="249"/>
      <c r="DN506" s="249"/>
    </row>
    <row r="507" spans="1:118" s="142" customFormat="1" x14ac:dyDescent="0.3">
      <c r="A507" s="189"/>
      <c r="B507" s="222"/>
      <c r="C507" s="245"/>
      <c r="D507" s="253"/>
      <c r="E507" s="247"/>
      <c r="F507" s="202"/>
      <c r="G507" s="247"/>
      <c r="H507" s="247"/>
      <c r="I507" s="247"/>
      <c r="J507" s="247"/>
      <c r="K507" s="243"/>
      <c r="L507" s="243"/>
      <c r="M507" s="75"/>
      <c r="N507" s="386"/>
      <c r="O507" s="203"/>
      <c r="P507" s="203"/>
      <c r="Q507" s="203"/>
      <c r="R507" s="250"/>
      <c r="S507" s="248"/>
      <c r="T507" s="243"/>
      <c r="U507" s="248"/>
      <c r="V507" s="248"/>
      <c r="W507" s="248"/>
      <c r="X507" s="248"/>
      <c r="Y507" s="248"/>
      <c r="Z507" s="248"/>
      <c r="AA507" s="248"/>
      <c r="AB507" s="248"/>
      <c r="AC507" s="248"/>
      <c r="AD507" s="248"/>
      <c r="AE507" s="249"/>
      <c r="AF507" s="249"/>
      <c r="AG507" s="249"/>
      <c r="AH507" s="249"/>
      <c r="AI507" s="249"/>
      <c r="AJ507" s="249"/>
      <c r="AK507" s="249"/>
      <c r="AL507" s="249"/>
      <c r="AM507" s="249"/>
      <c r="AN507" s="249"/>
      <c r="AO507" s="249"/>
      <c r="AP507" s="249"/>
      <c r="AQ507" s="249"/>
      <c r="AR507" s="249"/>
      <c r="AS507" s="249"/>
      <c r="AT507" s="249"/>
      <c r="AU507" s="249"/>
      <c r="AV507" s="249"/>
      <c r="AW507" s="249"/>
      <c r="AX507" s="249"/>
      <c r="AY507" s="249"/>
      <c r="AZ507" s="249"/>
      <c r="BA507" s="249"/>
      <c r="BB507" s="249"/>
      <c r="BC507" s="249"/>
      <c r="BD507" s="249"/>
      <c r="BE507" s="249"/>
      <c r="BF507" s="249"/>
      <c r="BG507" s="249"/>
      <c r="BH507" s="249"/>
      <c r="BI507" s="249"/>
      <c r="BJ507" s="249"/>
      <c r="BK507" s="249"/>
      <c r="BL507" s="249"/>
      <c r="BM507" s="249"/>
      <c r="BN507" s="249"/>
      <c r="BO507" s="249"/>
      <c r="BP507" s="249"/>
      <c r="BQ507" s="249"/>
      <c r="BR507" s="249"/>
      <c r="BS507" s="249"/>
      <c r="BT507" s="249"/>
      <c r="BU507" s="249"/>
      <c r="BV507" s="249"/>
      <c r="BW507" s="249"/>
      <c r="BX507" s="249"/>
      <c r="BY507" s="249"/>
      <c r="BZ507" s="249"/>
      <c r="CA507" s="249"/>
      <c r="CB507" s="249"/>
      <c r="CC507" s="249"/>
      <c r="CD507" s="249"/>
      <c r="CE507" s="249"/>
      <c r="CF507" s="249"/>
      <c r="CG507" s="249"/>
      <c r="CH507" s="249"/>
      <c r="CI507" s="249"/>
      <c r="CJ507" s="249"/>
      <c r="CK507" s="249"/>
      <c r="CL507" s="249"/>
      <c r="CM507" s="249"/>
      <c r="CN507" s="249"/>
      <c r="CO507" s="249"/>
      <c r="CP507" s="249"/>
      <c r="CQ507" s="249"/>
      <c r="CR507" s="249"/>
      <c r="CS507" s="249"/>
      <c r="CT507" s="249"/>
      <c r="CU507" s="249"/>
      <c r="CV507" s="249"/>
      <c r="CW507" s="249"/>
      <c r="CX507" s="249"/>
      <c r="CY507" s="249"/>
      <c r="CZ507" s="249"/>
      <c r="DA507" s="249"/>
      <c r="DB507" s="249"/>
      <c r="DC507" s="249"/>
      <c r="DD507" s="249"/>
      <c r="DE507" s="249"/>
      <c r="DF507" s="249"/>
      <c r="DG507" s="249"/>
      <c r="DH507" s="249"/>
      <c r="DI507" s="249"/>
      <c r="DJ507" s="249"/>
      <c r="DK507" s="249"/>
      <c r="DL507" s="249"/>
      <c r="DM507" s="249"/>
      <c r="DN507" s="249"/>
    </row>
    <row r="508" spans="1:118" s="144" customFormat="1" x14ac:dyDescent="0.3">
      <c r="A508" s="69"/>
      <c r="B508" s="70"/>
      <c r="C508" s="254"/>
      <c r="D508" s="255"/>
      <c r="E508" s="182"/>
      <c r="F508" s="180"/>
      <c r="G508" s="182"/>
      <c r="H508" s="182"/>
      <c r="I508" s="182"/>
      <c r="J508" s="182"/>
      <c r="K508" s="73"/>
      <c r="L508" s="73"/>
      <c r="M508" s="75"/>
      <c r="N508" s="383"/>
      <c r="O508" s="154"/>
      <c r="P508" s="154"/>
      <c r="Q508" s="154"/>
      <c r="R508" s="169"/>
      <c r="S508" s="72"/>
      <c r="T508" s="73"/>
      <c r="U508" s="72"/>
      <c r="V508" s="72"/>
      <c r="W508" s="72"/>
      <c r="X508" s="72"/>
      <c r="Y508" s="72"/>
      <c r="Z508" s="72"/>
      <c r="AA508" s="72"/>
      <c r="AB508" s="72"/>
      <c r="AC508" s="72"/>
      <c r="AD508" s="72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  <c r="BO508" s="33"/>
      <c r="BP508" s="33"/>
      <c r="BQ508" s="33"/>
      <c r="BR508" s="33"/>
      <c r="BS508" s="33"/>
      <c r="BT508" s="33"/>
      <c r="BU508" s="33"/>
      <c r="BV508" s="33"/>
      <c r="BW508" s="33"/>
      <c r="BX508" s="33"/>
      <c r="BY508" s="33"/>
      <c r="BZ508" s="33"/>
      <c r="CA508" s="33"/>
      <c r="CB508" s="33"/>
      <c r="CC508" s="33"/>
      <c r="CD508" s="33"/>
      <c r="CE508" s="33"/>
      <c r="CF508" s="33"/>
      <c r="CG508" s="33"/>
      <c r="CH508" s="33"/>
      <c r="CI508" s="33"/>
      <c r="CJ508" s="33"/>
      <c r="CK508" s="33"/>
      <c r="CL508" s="33"/>
      <c r="CM508" s="33"/>
      <c r="CN508" s="33"/>
      <c r="CO508" s="33"/>
      <c r="CP508" s="33"/>
      <c r="CQ508" s="33"/>
      <c r="CR508" s="33"/>
      <c r="CS508" s="33"/>
      <c r="CT508" s="33"/>
      <c r="CU508" s="33"/>
      <c r="CV508" s="33"/>
      <c r="CW508" s="33"/>
      <c r="CX508" s="33"/>
      <c r="CY508" s="33"/>
      <c r="CZ508" s="33"/>
      <c r="DA508" s="33"/>
      <c r="DB508" s="33"/>
      <c r="DC508" s="33"/>
      <c r="DD508" s="33"/>
      <c r="DE508" s="33"/>
      <c r="DF508" s="33"/>
      <c r="DG508" s="33"/>
      <c r="DH508" s="33"/>
      <c r="DI508" s="33"/>
      <c r="DJ508" s="33"/>
      <c r="DK508" s="33"/>
      <c r="DL508" s="33"/>
      <c r="DM508" s="33"/>
      <c r="DN508" s="33"/>
    </row>
    <row r="509" spans="1:118" s="144" customFormat="1" x14ac:dyDescent="0.3">
      <c r="A509" s="69"/>
      <c r="B509" s="165"/>
      <c r="C509" s="254"/>
      <c r="D509" s="167"/>
      <c r="E509" s="241"/>
      <c r="F509" s="180"/>
      <c r="G509" s="182"/>
      <c r="H509" s="182"/>
      <c r="I509" s="182"/>
      <c r="J509" s="182"/>
      <c r="K509" s="73"/>
      <c r="L509" s="73"/>
      <c r="M509" s="75"/>
      <c r="N509" s="384"/>
      <c r="O509" s="154"/>
      <c r="P509" s="154"/>
      <c r="Q509" s="154"/>
      <c r="R509" s="70"/>
      <c r="S509" s="73"/>
      <c r="T509" s="72"/>
      <c r="U509" s="72"/>
      <c r="V509" s="72"/>
      <c r="W509" s="72"/>
      <c r="X509" s="72"/>
      <c r="Y509" s="72"/>
      <c r="Z509" s="72"/>
      <c r="AA509" s="72"/>
      <c r="AB509" s="72"/>
      <c r="AC509" s="72"/>
      <c r="AD509" s="72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  <c r="BO509" s="33"/>
      <c r="BP509" s="33"/>
      <c r="BQ509" s="33"/>
      <c r="BR509" s="33"/>
      <c r="BS509" s="33"/>
      <c r="BT509" s="33"/>
      <c r="BU509" s="33"/>
      <c r="BV509" s="33"/>
      <c r="BW509" s="33"/>
      <c r="BX509" s="33"/>
      <c r="BY509" s="33"/>
      <c r="BZ509" s="33"/>
      <c r="CA509" s="33"/>
      <c r="CB509" s="33"/>
      <c r="CC509" s="33"/>
      <c r="CD509" s="33"/>
      <c r="CE509" s="33"/>
      <c r="CF509" s="33"/>
      <c r="CG509" s="33"/>
      <c r="CH509" s="33"/>
      <c r="CI509" s="33"/>
      <c r="CJ509" s="33"/>
      <c r="CK509" s="33"/>
      <c r="CL509" s="33"/>
      <c r="CM509" s="33"/>
      <c r="CN509" s="33"/>
      <c r="CO509" s="33"/>
      <c r="CP509" s="33"/>
      <c r="CQ509" s="33"/>
      <c r="CR509" s="33"/>
      <c r="CS509" s="33"/>
      <c r="CT509" s="33"/>
      <c r="CU509" s="33"/>
      <c r="CV509" s="33"/>
      <c r="CW509" s="33"/>
      <c r="CX509" s="33"/>
      <c r="CY509" s="33"/>
      <c r="CZ509" s="33"/>
      <c r="DA509" s="33"/>
      <c r="DB509" s="33"/>
      <c r="DC509" s="33"/>
      <c r="DD509" s="33"/>
      <c r="DE509" s="33"/>
      <c r="DF509" s="33"/>
      <c r="DG509" s="33"/>
      <c r="DH509" s="33"/>
      <c r="DI509" s="33"/>
      <c r="DJ509" s="33"/>
      <c r="DK509" s="33"/>
      <c r="DL509" s="33"/>
      <c r="DM509" s="33"/>
      <c r="DN509" s="33"/>
    </row>
    <row r="510" spans="1:118" s="144" customFormat="1" x14ac:dyDescent="0.3">
      <c r="A510" s="69"/>
      <c r="B510" s="165"/>
      <c r="C510" s="254"/>
      <c r="D510" s="167"/>
      <c r="E510" s="241"/>
      <c r="F510" s="180"/>
      <c r="G510" s="182"/>
      <c r="H510" s="182"/>
      <c r="I510" s="182"/>
      <c r="J510" s="182"/>
      <c r="K510" s="73"/>
      <c r="L510" s="73"/>
      <c r="M510" s="75"/>
      <c r="N510" s="384"/>
      <c r="O510" s="154"/>
      <c r="P510" s="154"/>
      <c r="Q510" s="154"/>
      <c r="R510" s="70"/>
      <c r="S510" s="73"/>
      <c r="T510" s="72"/>
      <c r="U510" s="72"/>
      <c r="V510" s="72"/>
      <c r="W510" s="72"/>
      <c r="X510" s="72"/>
      <c r="Y510" s="72"/>
      <c r="Z510" s="72"/>
      <c r="AA510" s="72"/>
      <c r="AB510" s="72"/>
      <c r="AC510" s="72"/>
      <c r="AD510" s="72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  <c r="BO510" s="33"/>
      <c r="BP510" s="33"/>
      <c r="BQ510" s="33"/>
      <c r="BR510" s="33"/>
      <c r="BS510" s="33"/>
      <c r="BT510" s="33"/>
      <c r="BU510" s="33"/>
      <c r="BV510" s="33"/>
      <c r="BW510" s="33"/>
      <c r="BX510" s="33"/>
      <c r="BY510" s="33"/>
      <c r="BZ510" s="33"/>
      <c r="CA510" s="33"/>
      <c r="CB510" s="33"/>
      <c r="CC510" s="33"/>
      <c r="CD510" s="33"/>
      <c r="CE510" s="33"/>
      <c r="CF510" s="33"/>
      <c r="CG510" s="33"/>
      <c r="CH510" s="33"/>
      <c r="CI510" s="33"/>
      <c r="CJ510" s="33"/>
      <c r="CK510" s="33"/>
      <c r="CL510" s="33"/>
      <c r="CM510" s="33"/>
      <c r="CN510" s="33"/>
      <c r="CO510" s="33"/>
      <c r="CP510" s="33"/>
      <c r="CQ510" s="33"/>
      <c r="CR510" s="33"/>
      <c r="CS510" s="33"/>
      <c r="CT510" s="33"/>
      <c r="CU510" s="33"/>
      <c r="CV510" s="33"/>
      <c r="CW510" s="33"/>
      <c r="CX510" s="33"/>
      <c r="CY510" s="33"/>
      <c r="CZ510" s="33"/>
      <c r="DA510" s="33"/>
      <c r="DB510" s="33"/>
      <c r="DC510" s="33"/>
      <c r="DD510" s="33"/>
      <c r="DE510" s="33"/>
      <c r="DF510" s="33"/>
      <c r="DG510" s="33"/>
      <c r="DH510" s="33"/>
      <c r="DI510" s="33"/>
      <c r="DJ510" s="33"/>
      <c r="DK510" s="33"/>
      <c r="DL510" s="33"/>
      <c r="DM510" s="33"/>
      <c r="DN510" s="33"/>
    </row>
    <row r="511" spans="1:118" s="144" customFormat="1" x14ac:dyDescent="0.3">
      <c r="A511" s="69"/>
      <c r="B511" s="165"/>
      <c r="C511" s="254"/>
      <c r="D511" s="255"/>
      <c r="E511" s="182"/>
      <c r="F511" s="180"/>
      <c r="G511" s="182"/>
      <c r="H511" s="182"/>
      <c r="I511" s="182"/>
      <c r="J511" s="182"/>
      <c r="K511" s="73"/>
      <c r="L511" s="73"/>
      <c r="M511" s="75"/>
      <c r="N511" s="383"/>
      <c r="O511" s="171"/>
      <c r="P511" s="171"/>
      <c r="Q511" s="171"/>
      <c r="R511" s="169"/>
      <c r="S511" s="72"/>
      <c r="T511" s="73"/>
      <c r="U511" s="72"/>
      <c r="V511" s="72"/>
      <c r="W511" s="72"/>
      <c r="X511" s="72"/>
      <c r="Y511" s="72"/>
      <c r="Z511" s="72"/>
      <c r="AA511" s="72"/>
      <c r="AB511" s="72"/>
      <c r="AC511" s="72"/>
      <c r="AD511" s="72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  <c r="BO511" s="33"/>
      <c r="BP511" s="33"/>
      <c r="BQ511" s="33"/>
      <c r="BR511" s="33"/>
      <c r="BS511" s="33"/>
      <c r="BT511" s="33"/>
      <c r="BU511" s="33"/>
      <c r="BV511" s="33"/>
      <c r="BW511" s="33"/>
      <c r="BX511" s="33"/>
      <c r="BY511" s="33"/>
      <c r="BZ511" s="33"/>
      <c r="CA511" s="33"/>
      <c r="CB511" s="33"/>
      <c r="CC511" s="33"/>
      <c r="CD511" s="33"/>
      <c r="CE511" s="33"/>
      <c r="CF511" s="33"/>
      <c r="CG511" s="33"/>
      <c r="CH511" s="33"/>
      <c r="CI511" s="33"/>
      <c r="CJ511" s="33"/>
      <c r="CK511" s="33"/>
      <c r="CL511" s="33"/>
      <c r="CM511" s="33"/>
      <c r="CN511" s="33"/>
      <c r="CO511" s="33"/>
      <c r="CP511" s="33"/>
      <c r="CQ511" s="33"/>
      <c r="CR511" s="33"/>
      <c r="CS511" s="33"/>
      <c r="CT511" s="33"/>
      <c r="CU511" s="33"/>
      <c r="CV511" s="33"/>
      <c r="CW511" s="33"/>
      <c r="CX511" s="33"/>
      <c r="CY511" s="33"/>
      <c r="CZ511" s="33"/>
      <c r="DA511" s="33"/>
      <c r="DB511" s="33"/>
      <c r="DC511" s="33"/>
      <c r="DD511" s="33"/>
      <c r="DE511" s="33"/>
      <c r="DF511" s="33"/>
      <c r="DG511" s="33"/>
      <c r="DH511" s="33"/>
      <c r="DI511" s="33"/>
      <c r="DJ511" s="33"/>
      <c r="DK511" s="33"/>
      <c r="DL511" s="33"/>
      <c r="DM511" s="33"/>
      <c r="DN511" s="33"/>
    </row>
    <row r="512" spans="1:118" s="144" customFormat="1" x14ac:dyDescent="0.3">
      <c r="A512" s="69"/>
      <c r="B512" s="165"/>
      <c r="C512" s="254"/>
      <c r="D512" s="255"/>
      <c r="E512" s="182"/>
      <c r="F512" s="180"/>
      <c r="G512" s="182"/>
      <c r="H512" s="182"/>
      <c r="I512" s="182"/>
      <c r="J512" s="182"/>
      <c r="K512" s="73"/>
      <c r="L512" s="73"/>
      <c r="M512" s="75"/>
      <c r="N512" s="383"/>
      <c r="O512" s="154"/>
      <c r="P512" s="154"/>
      <c r="Q512" s="154"/>
      <c r="R512" s="169"/>
      <c r="S512" s="72"/>
      <c r="T512" s="73"/>
      <c r="U512" s="72"/>
      <c r="V512" s="72"/>
      <c r="W512" s="72"/>
      <c r="X512" s="72"/>
      <c r="Y512" s="72"/>
      <c r="Z512" s="72"/>
      <c r="AA512" s="72"/>
      <c r="AB512" s="72"/>
      <c r="AC512" s="72"/>
      <c r="AD512" s="72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  <c r="BO512" s="33"/>
      <c r="BP512" s="33"/>
      <c r="BQ512" s="33"/>
      <c r="BR512" s="33"/>
      <c r="BS512" s="33"/>
      <c r="BT512" s="33"/>
      <c r="BU512" s="33"/>
      <c r="BV512" s="33"/>
      <c r="BW512" s="33"/>
      <c r="BX512" s="33"/>
      <c r="BY512" s="33"/>
      <c r="BZ512" s="33"/>
      <c r="CA512" s="33"/>
      <c r="CB512" s="33"/>
      <c r="CC512" s="33"/>
      <c r="CD512" s="33"/>
      <c r="CE512" s="33"/>
      <c r="CF512" s="33"/>
      <c r="CG512" s="33"/>
      <c r="CH512" s="33"/>
      <c r="CI512" s="33"/>
      <c r="CJ512" s="33"/>
      <c r="CK512" s="33"/>
      <c r="CL512" s="33"/>
      <c r="CM512" s="33"/>
      <c r="CN512" s="33"/>
      <c r="CO512" s="33"/>
      <c r="CP512" s="33"/>
      <c r="CQ512" s="33"/>
      <c r="CR512" s="33"/>
      <c r="CS512" s="33"/>
      <c r="CT512" s="33"/>
      <c r="CU512" s="33"/>
      <c r="CV512" s="33"/>
      <c r="CW512" s="33"/>
      <c r="CX512" s="33"/>
      <c r="CY512" s="33"/>
      <c r="CZ512" s="33"/>
      <c r="DA512" s="33"/>
      <c r="DB512" s="33"/>
      <c r="DC512" s="33"/>
      <c r="DD512" s="33"/>
      <c r="DE512" s="33"/>
      <c r="DF512" s="33"/>
      <c r="DG512" s="33"/>
      <c r="DH512" s="33"/>
      <c r="DI512" s="33"/>
      <c r="DJ512" s="33"/>
      <c r="DK512" s="33"/>
      <c r="DL512" s="33"/>
      <c r="DM512" s="33"/>
      <c r="DN512" s="33"/>
    </row>
    <row r="513" spans="1:118" s="144" customFormat="1" x14ac:dyDescent="0.3">
      <c r="A513" s="69"/>
      <c r="B513" s="70"/>
      <c r="C513" s="254"/>
      <c r="D513" s="255"/>
      <c r="E513" s="182"/>
      <c r="F513" s="180"/>
      <c r="G513" s="182"/>
      <c r="H513" s="182"/>
      <c r="I513" s="182"/>
      <c r="J513" s="182"/>
      <c r="K513" s="73"/>
      <c r="L513" s="73"/>
      <c r="M513" s="75"/>
      <c r="N513" s="383"/>
      <c r="O513" s="171"/>
      <c r="P513" s="171"/>
      <c r="Q513" s="171"/>
      <c r="R513" s="169"/>
      <c r="S513" s="72"/>
      <c r="T513" s="73"/>
      <c r="U513" s="72"/>
      <c r="V513" s="72"/>
      <c r="W513" s="72"/>
      <c r="X513" s="72"/>
      <c r="Y513" s="72"/>
      <c r="Z513" s="72"/>
      <c r="AA513" s="72"/>
      <c r="AB513" s="72"/>
      <c r="AC513" s="72"/>
      <c r="AD513" s="72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  <c r="BO513" s="33"/>
      <c r="BP513" s="33"/>
      <c r="BQ513" s="33"/>
      <c r="BR513" s="33"/>
      <c r="BS513" s="33"/>
      <c r="BT513" s="33"/>
      <c r="BU513" s="33"/>
      <c r="BV513" s="33"/>
      <c r="BW513" s="33"/>
      <c r="BX513" s="33"/>
      <c r="BY513" s="33"/>
      <c r="BZ513" s="33"/>
      <c r="CA513" s="33"/>
      <c r="CB513" s="33"/>
      <c r="CC513" s="33"/>
      <c r="CD513" s="33"/>
      <c r="CE513" s="33"/>
      <c r="CF513" s="33"/>
      <c r="CG513" s="33"/>
      <c r="CH513" s="33"/>
      <c r="CI513" s="33"/>
      <c r="CJ513" s="33"/>
      <c r="CK513" s="33"/>
      <c r="CL513" s="33"/>
      <c r="CM513" s="33"/>
      <c r="CN513" s="33"/>
      <c r="CO513" s="33"/>
      <c r="CP513" s="33"/>
      <c r="CQ513" s="33"/>
      <c r="CR513" s="33"/>
      <c r="CS513" s="33"/>
      <c r="CT513" s="33"/>
      <c r="CU513" s="33"/>
      <c r="CV513" s="33"/>
      <c r="CW513" s="33"/>
      <c r="CX513" s="33"/>
      <c r="CY513" s="33"/>
      <c r="CZ513" s="33"/>
      <c r="DA513" s="33"/>
      <c r="DB513" s="33"/>
      <c r="DC513" s="33"/>
      <c r="DD513" s="33"/>
      <c r="DE513" s="33"/>
      <c r="DF513" s="33"/>
      <c r="DG513" s="33"/>
      <c r="DH513" s="33"/>
      <c r="DI513" s="33"/>
      <c r="DJ513" s="33"/>
      <c r="DK513" s="33"/>
      <c r="DL513" s="33"/>
      <c r="DM513" s="33"/>
      <c r="DN513" s="33"/>
    </row>
    <row r="514" spans="1:118" s="144" customFormat="1" x14ac:dyDescent="0.3">
      <c r="A514" s="69"/>
      <c r="B514" s="165"/>
      <c r="C514" s="254"/>
      <c r="D514" s="255"/>
      <c r="E514" s="182"/>
      <c r="F514" s="180"/>
      <c r="G514" s="182"/>
      <c r="H514" s="182"/>
      <c r="I514" s="182"/>
      <c r="J514" s="182"/>
      <c r="K514" s="73"/>
      <c r="L514" s="73"/>
      <c r="M514" s="75"/>
      <c r="N514" s="383"/>
      <c r="O514" s="171"/>
      <c r="P514" s="171"/>
      <c r="Q514" s="171"/>
      <c r="R514" s="169"/>
      <c r="S514" s="72"/>
      <c r="T514" s="73"/>
      <c r="U514" s="72"/>
      <c r="V514" s="72"/>
      <c r="W514" s="72"/>
      <c r="X514" s="72"/>
      <c r="Y514" s="72"/>
      <c r="Z514" s="72"/>
      <c r="AA514" s="72"/>
      <c r="AB514" s="72"/>
      <c r="AC514" s="72"/>
      <c r="AD514" s="72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  <c r="BO514" s="33"/>
      <c r="BP514" s="33"/>
      <c r="BQ514" s="33"/>
      <c r="BR514" s="33"/>
      <c r="BS514" s="33"/>
      <c r="BT514" s="33"/>
      <c r="BU514" s="33"/>
      <c r="BV514" s="33"/>
      <c r="BW514" s="33"/>
      <c r="BX514" s="33"/>
      <c r="BY514" s="33"/>
      <c r="BZ514" s="33"/>
      <c r="CA514" s="33"/>
      <c r="CB514" s="33"/>
      <c r="CC514" s="33"/>
      <c r="CD514" s="33"/>
      <c r="CE514" s="33"/>
      <c r="CF514" s="33"/>
      <c r="CG514" s="33"/>
      <c r="CH514" s="33"/>
      <c r="CI514" s="33"/>
      <c r="CJ514" s="33"/>
      <c r="CK514" s="33"/>
      <c r="CL514" s="33"/>
      <c r="CM514" s="33"/>
      <c r="CN514" s="33"/>
      <c r="CO514" s="33"/>
      <c r="CP514" s="33"/>
      <c r="CQ514" s="33"/>
      <c r="CR514" s="33"/>
      <c r="CS514" s="33"/>
      <c r="CT514" s="33"/>
      <c r="CU514" s="33"/>
      <c r="CV514" s="33"/>
      <c r="CW514" s="33"/>
      <c r="CX514" s="33"/>
      <c r="CY514" s="33"/>
      <c r="CZ514" s="33"/>
      <c r="DA514" s="33"/>
      <c r="DB514" s="33"/>
      <c r="DC514" s="33"/>
      <c r="DD514" s="33"/>
      <c r="DE514" s="33"/>
      <c r="DF514" s="33"/>
      <c r="DG514" s="33"/>
      <c r="DH514" s="33"/>
      <c r="DI514" s="33"/>
      <c r="DJ514" s="33"/>
      <c r="DK514" s="33"/>
      <c r="DL514" s="33"/>
      <c r="DM514" s="33"/>
      <c r="DN514" s="33"/>
    </row>
    <row r="515" spans="1:118" s="144" customFormat="1" x14ac:dyDescent="0.3">
      <c r="A515" s="69"/>
      <c r="B515" s="165"/>
      <c r="C515" s="254"/>
      <c r="D515" s="255"/>
      <c r="E515" s="182"/>
      <c r="F515" s="180"/>
      <c r="G515" s="182"/>
      <c r="H515" s="182"/>
      <c r="I515" s="182"/>
      <c r="J515" s="182"/>
      <c r="K515" s="73"/>
      <c r="L515" s="73"/>
      <c r="M515" s="75"/>
      <c r="N515" s="383"/>
      <c r="O515" s="171"/>
      <c r="P515" s="171"/>
      <c r="Q515" s="171"/>
      <c r="R515" s="169"/>
      <c r="S515" s="72"/>
      <c r="T515" s="73"/>
      <c r="U515" s="72"/>
      <c r="V515" s="72"/>
      <c r="W515" s="72"/>
      <c r="X515" s="72"/>
      <c r="Y515" s="72"/>
      <c r="Z515" s="72"/>
      <c r="AA515" s="72"/>
      <c r="AB515" s="72"/>
      <c r="AC515" s="72"/>
      <c r="AD515" s="72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  <c r="BO515" s="33"/>
      <c r="BP515" s="33"/>
      <c r="BQ515" s="33"/>
      <c r="BR515" s="33"/>
      <c r="BS515" s="33"/>
      <c r="BT515" s="33"/>
      <c r="BU515" s="33"/>
      <c r="BV515" s="33"/>
      <c r="BW515" s="33"/>
      <c r="BX515" s="33"/>
      <c r="BY515" s="33"/>
      <c r="BZ515" s="33"/>
      <c r="CA515" s="33"/>
      <c r="CB515" s="33"/>
      <c r="CC515" s="33"/>
      <c r="CD515" s="33"/>
      <c r="CE515" s="33"/>
      <c r="CF515" s="33"/>
      <c r="CG515" s="33"/>
      <c r="CH515" s="33"/>
      <c r="CI515" s="33"/>
      <c r="CJ515" s="33"/>
      <c r="CK515" s="33"/>
      <c r="CL515" s="33"/>
      <c r="CM515" s="33"/>
      <c r="CN515" s="33"/>
      <c r="CO515" s="33"/>
      <c r="CP515" s="33"/>
      <c r="CQ515" s="33"/>
      <c r="CR515" s="33"/>
      <c r="CS515" s="33"/>
      <c r="CT515" s="33"/>
      <c r="CU515" s="33"/>
      <c r="CV515" s="33"/>
      <c r="CW515" s="33"/>
      <c r="CX515" s="33"/>
      <c r="CY515" s="33"/>
      <c r="CZ515" s="33"/>
      <c r="DA515" s="33"/>
      <c r="DB515" s="33"/>
      <c r="DC515" s="33"/>
      <c r="DD515" s="33"/>
      <c r="DE515" s="33"/>
      <c r="DF515" s="33"/>
      <c r="DG515" s="33"/>
      <c r="DH515" s="33"/>
      <c r="DI515" s="33"/>
      <c r="DJ515" s="33"/>
      <c r="DK515" s="33"/>
      <c r="DL515" s="33"/>
      <c r="DM515" s="33"/>
      <c r="DN515" s="33"/>
    </row>
    <row r="516" spans="1:118" s="144" customFormat="1" x14ac:dyDescent="0.3">
      <c r="A516" s="69"/>
      <c r="B516" s="165"/>
      <c r="C516" s="254"/>
      <c r="D516" s="255"/>
      <c r="E516" s="182"/>
      <c r="F516" s="180"/>
      <c r="G516" s="182"/>
      <c r="H516" s="182"/>
      <c r="I516" s="182"/>
      <c r="J516" s="182"/>
      <c r="K516" s="73"/>
      <c r="L516" s="73"/>
      <c r="M516" s="75"/>
      <c r="N516" s="239"/>
      <c r="O516" s="154"/>
      <c r="P516" s="154"/>
      <c r="Q516" s="154"/>
      <c r="R516" s="169"/>
      <c r="S516" s="72"/>
      <c r="T516" s="73"/>
      <c r="U516" s="72"/>
      <c r="V516" s="72"/>
      <c r="W516" s="72"/>
      <c r="X516" s="72"/>
      <c r="Y516" s="72"/>
      <c r="Z516" s="72"/>
      <c r="AA516" s="72"/>
      <c r="AB516" s="72"/>
      <c r="AC516" s="72"/>
      <c r="AD516" s="72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  <c r="BO516" s="33"/>
      <c r="BP516" s="33"/>
      <c r="BQ516" s="33"/>
      <c r="BR516" s="33"/>
      <c r="BS516" s="33"/>
      <c r="BT516" s="33"/>
      <c r="BU516" s="33"/>
      <c r="BV516" s="33"/>
      <c r="BW516" s="33"/>
      <c r="BX516" s="33"/>
      <c r="BY516" s="33"/>
      <c r="BZ516" s="33"/>
      <c r="CA516" s="33"/>
      <c r="CB516" s="33"/>
      <c r="CC516" s="33"/>
      <c r="CD516" s="33"/>
      <c r="CE516" s="33"/>
      <c r="CF516" s="33"/>
      <c r="CG516" s="33"/>
      <c r="CH516" s="33"/>
      <c r="CI516" s="33"/>
      <c r="CJ516" s="33"/>
      <c r="CK516" s="33"/>
      <c r="CL516" s="33"/>
      <c r="CM516" s="33"/>
      <c r="CN516" s="33"/>
      <c r="CO516" s="33"/>
      <c r="CP516" s="33"/>
      <c r="CQ516" s="33"/>
      <c r="CR516" s="33"/>
      <c r="CS516" s="33"/>
      <c r="CT516" s="33"/>
      <c r="CU516" s="33"/>
      <c r="CV516" s="33"/>
      <c r="CW516" s="33"/>
      <c r="CX516" s="33"/>
      <c r="CY516" s="33"/>
      <c r="CZ516" s="33"/>
      <c r="DA516" s="33"/>
      <c r="DB516" s="33"/>
      <c r="DC516" s="33"/>
      <c r="DD516" s="33"/>
      <c r="DE516" s="33"/>
      <c r="DF516" s="33"/>
      <c r="DG516" s="33"/>
      <c r="DH516" s="33"/>
      <c r="DI516" s="33"/>
      <c r="DJ516" s="33"/>
      <c r="DK516" s="33"/>
      <c r="DL516" s="33"/>
      <c r="DM516" s="33"/>
      <c r="DN516" s="33"/>
    </row>
    <row r="517" spans="1:118" s="144" customFormat="1" x14ac:dyDescent="0.3">
      <c r="A517" s="69"/>
      <c r="B517" s="165"/>
      <c r="C517" s="254"/>
      <c r="D517" s="255"/>
      <c r="E517" s="182"/>
      <c r="F517" s="180"/>
      <c r="G517" s="182"/>
      <c r="H517" s="182"/>
      <c r="I517" s="182"/>
      <c r="J517" s="182"/>
      <c r="K517" s="73"/>
      <c r="L517" s="73"/>
      <c r="M517" s="75"/>
      <c r="N517" s="383"/>
      <c r="O517" s="154"/>
      <c r="P517" s="154"/>
      <c r="Q517" s="154"/>
      <c r="R517" s="169"/>
      <c r="S517" s="72"/>
      <c r="T517" s="73"/>
      <c r="U517" s="72"/>
      <c r="V517" s="72"/>
      <c r="W517" s="72"/>
      <c r="X517" s="72"/>
      <c r="Y517" s="72"/>
      <c r="Z517" s="72"/>
      <c r="AA517" s="72"/>
      <c r="AB517" s="72"/>
      <c r="AC517" s="72"/>
      <c r="AD517" s="72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  <c r="BO517" s="33"/>
      <c r="BP517" s="33"/>
      <c r="BQ517" s="33"/>
      <c r="BR517" s="33"/>
      <c r="BS517" s="33"/>
      <c r="BT517" s="33"/>
      <c r="BU517" s="33"/>
      <c r="BV517" s="33"/>
      <c r="BW517" s="33"/>
      <c r="BX517" s="33"/>
      <c r="BY517" s="33"/>
      <c r="BZ517" s="33"/>
      <c r="CA517" s="33"/>
      <c r="CB517" s="33"/>
      <c r="CC517" s="33"/>
      <c r="CD517" s="33"/>
      <c r="CE517" s="33"/>
      <c r="CF517" s="33"/>
      <c r="CG517" s="33"/>
      <c r="CH517" s="33"/>
      <c r="CI517" s="33"/>
      <c r="CJ517" s="33"/>
      <c r="CK517" s="33"/>
      <c r="CL517" s="33"/>
      <c r="CM517" s="33"/>
      <c r="CN517" s="33"/>
      <c r="CO517" s="33"/>
      <c r="CP517" s="33"/>
      <c r="CQ517" s="33"/>
      <c r="CR517" s="33"/>
      <c r="CS517" s="33"/>
      <c r="CT517" s="33"/>
      <c r="CU517" s="33"/>
      <c r="CV517" s="33"/>
      <c r="CW517" s="33"/>
      <c r="CX517" s="33"/>
      <c r="CY517" s="33"/>
      <c r="CZ517" s="33"/>
      <c r="DA517" s="33"/>
      <c r="DB517" s="33"/>
      <c r="DC517" s="33"/>
      <c r="DD517" s="33"/>
      <c r="DE517" s="33"/>
      <c r="DF517" s="33"/>
      <c r="DG517" s="33"/>
      <c r="DH517" s="33"/>
      <c r="DI517" s="33"/>
      <c r="DJ517" s="33"/>
      <c r="DK517" s="33"/>
      <c r="DL517" s="33"/>
      <c r="DM517" s="33"/>
      <c r="DN517" s="33"/>
    </row>
    <row r="518" spans="1:118" s="144" customFormat="1" x14ac:dyDescent="0.3">
      <c r="A518" s="69"/>
      <c r="B518" s="165"/>
      <c r="C518" s="254"/>
      <c r="D518" s="255"/>
      <c r="E518" s="182"/>
      <c r="F518" s="180"/>
      <c r="G518" s="182"/>
      <c r="H518" s="182"/>
      <c r="I518" s="182"/>
      <c r="J518" s="182"/>
      <c r="K518" s="73"/>
      <c r="L518" s="73"/>
      <c r="M518" s="75"/>
      <c r="N518" s="383"/>
      <c r="O518" s="154"/>
      <c r="P518" s="154"/>
      <c r="Q518" s="154"/>
      <c r="R518" s="169"/>
      <c r="S518" s="72"/>
      <c r="T518" s="73"/>
      <c r="U518" s="72"/>
      <c r="V518" s="72"/>
      <c r="W518" s="72"/>
      <c r="X518" s="72"/>
      <c r="Y518" s="72"/>
      <c r="Z518" s="72"/>
      <c r="AA518" s="72"/>
      <c r="AB518" s="72"/>
      <c r="AC518" s="72"/>
      <c r="AD518" s="72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  <c r="BO518" s="33"/>
      <c r="BP518" s="33"/>
      <c r="BQ518" s="33"/>
      <c r="BR518" s="33"/>
      <c r="BS518" s="33"/>
      <c r="BT518" s="33"/>
      <c r="BU518" s="33"/>
      <c r="BV518" s="33"/>
      <c r="BW518" s="33"/>
      <c r="BX518" s="33"/>
      <c r="BY518" s="33"/>
      <c r="BZ518" s="33"/>
      <c r="CA518" s="33"/>
      <c r="CB518" s="33"/>
      <c r="CC518" s="33"/>
      <c r="CD518" s="33"/>
      <c r="CE518" s="33"/>
      <c r="CF518" s="33"/>
      <c r="CG518" s="33"/>
      <c r="CH518" s="33"/>
      <c r="CI518" s="33"/>
      <c r="CJ518" s="33"/>
      <c r="CK518" s="33"/>
      <c r="CL518" s="33"/>
      <c r="CM518" s="33"/>
      <c r="CN518" s="33"/>
      <c r="CO518" s="33"/>
      <c r="CP518" s="33"/>
      <c r="CQ518" s="33"/>
      <c r="CR518" s="33"/>
      <c r="CS518" s="33"/>
      <c r="CT518" s="33"/>
      <c r="CU518" s="33"/>
      <c r="CV518" s="33"/>
      <c r="CW518" s="33"/>
      <c r="CX518" s="33"/>
      <c r="CY518" s="33"/>
      <c r="CZ518" s="33"/>
      <c r="DA518" s="33"/>
      <c r="DB518" s="33"/>
      <c r="DC518" s="33"/>
      <c r="DD518" s="33"/>
      <c r="DE518" s="33"/>
      <c r="DF518" s="33"/>
      <c r="DG518" s="33"/>
      <c r="DH518" s="33"/>
      <c r="DI518" s="33"/>
      <c r="DJ518" s="33"/>
      <c r="DK518" s="33"/>
      <c r="DL518" s="33"/>
      <c r="DM518" s="33"/>
      <c r="DN518" s="33"/>
    </row>
    <row r="519" spans="1:118" s="144" customFormat="1" x14ac:dyDescent="0.3">
      <c r="A519" s="69"/>
      <c r="B519" s="165"/>
      <c r="C519" s="256"/>
      <c r="D519" s="255"/>
      <c r="E519" s="182"/>
      <c r="F519" s="180"/>
      <c r="G519" s="182"/>
      <c r="H519" s="182"/>
      <c r="I519" s="182"/>
      <c r="J519" s="182"/>
      <c r="K519" s="73"/>
      <c r="L519" s="73"/>
      <c r="M519" s="75"/>
      <c r="N519" s="383"/>
      <c r="O519" s="154"/>
      <c r="P519" s="154"/>
      <c r="Q519" s="154"/>
      <c r="R519" s="169"/>
      <c r="S519" s="72"/>
      <c r="T519" s="73"/>
      <c r="U519" s="72"/>
      <c r="V519" s="72"/>
      <c r="W519" s="72"/>
      <c r="X519" s="72"/>
      <c r="Y519" s="72"/>
      <c r="Z519" s="72"/>
      <c r="AA519" s="72"/>
      <c r="AB519" s="72"/>
      <c r="AC519" s="72"/>
      <c r="AD519" s="72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  <c r="BO519" s="33"/>
      <c r="BP519" s="33"/>
      <c r="BQ519" s="33"/>
      <c r="BR519" s="33"/>
      <c r="BS519" s="33"/>
      <c r="BT519" s="33"/>
      <c r="BU519" s="33"/>
      <c r="BV519" s="33"/>
      <c r="BW519" s="33"/>
      <c r="BX519" s="33"/>
      <c r="BY519" s="33"/>
      <c r="BZ519" s="33"/>
      <c r="CA519" s="33"/>
      <c r="CB519" s="33"/>
      <c r="CC519" s="33"/>
      <c r="CD519" s="33"/>
      <c r="CE519" s="33"/>
      <c r="CF519" s="33"/>
      <c r="CG519" s="33"/>
      <c r="CH519" s="33"/>
      <c r="CI519" s="33"/>
      <c r="CJ519" s="33"/>
      <c r="CK519" s="33"/>
      <c r="CL519" s="33"/>
      <c r="CM519" s="33"/>
      <c r="CN519" s="33"/>
      <c r="CO519" s="33"/>
      <c r="CP519" s="33"/>
      <c r="CQ519" s="33"/>
      <c r="CR519" s="33"/>
      <c r="CS519" s="33"/>
      <c r="CT519" s="33"/>
      <c r="CU519" s="33"/>
      <c r="CV519" s="33"/>
      <c r="CW519" s="33"/>
      <c r="CX519" s="33"/>
      <c r="CY519" s="33"/>
      <c r="CZ519" s="33"/>
      <c r="DA519" s="33"/>
      <c r="DB519" s="33"/>
      <c r="DC519" s="33"/>
      <c r="DD519" s="33"/>
      <c r="DE519" s="33"/>
      <c r="DF519" s="33"/>
      <c r="DG519" s="33"/>
      <c r="DH519" s="33"/>
      <c r="DI519" s="33"/>
      <c r="DJ519" s="33"/>
      <c r="DK519" s="33"/>
      <c r="DL519" s="33"/>
      <c r="DM519" s="33"/>
      <c r="DN519" s="33"/>
    </row>
    <row r="520" spans="1:118" s="144" customFormat="1" x14ac:dyDescent="0.3">
      <c r="A520" s="69"/>
      <c r="B520" s="165"/>
      <c r="C520" s="254"/>
      <c r="D520" s="255"/>
      <c r="E520" s="182"/>
      <c r="F520" s="180"/>
      <c r="G520" s="182"/>
      <c r="H520" s="182"/>
      <c r="I520" s="182"/>
      <c r="J520" s="182"/>
      <c r="K520" s="73"/>
      <c r="L520" s="73"/>
      <c r="M520" s="75"/>
      <c r="N520" s="383"/>
      <c r="O520" s="171"/>
      <c r="P520" s="171"/>
      <c r="Q520" s="171"/>
      <c r="R520" s="169"/>
      <c r="S520" s="72"/>
      <c r="T520" s="73"/>
      <c r="U520" s="72"/>
      <c r="V520" s="72"/>
      <c r="W520" s="72"/>
      <c r="X520" s="72"/>
      <c r="Y520" s="72"/>
      <c r="Z520" s="72"/>
      <c r="AA520" s="72"/>
      <c r="AB520" s="72"/>
      <c r="AC520" s="72"/>
      <c r="AD520" s="72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  <c r="BO520" s="33"/>
      <c r="BP520" s="33"/>
      <c r="BQ520" s="33"/>
      <c r="BR520" s="33"/>
      <c r="BS520" s="33"/>
      <c r="BT520" s="33"/>
      <c r="BU520" s="33"/>
      <c r="BV520" s="33"/>
      <c r="BW520" s="33"/>
      <c r="BX520" s="33"/>
      <c r="BY520" s="33"/>
      <c r="BZ520" s="33"/>
      <c r="CA520" s="33"/>
      <c r="CB520" s="33"/>
      <c r="CC520" s="33"/>
      <c r="CD520" s="33"/>
      <c r="CE520" s="33"/>
      <c r="CF520" s="33"/>
      <c r="CG520" s="33"/>
      <c r="CH520" s="33"/>
      <c r="CI520" s="33"/>
      <c r="CJ520" s="33"/>
      <c r="CK520" s="33"/>
      <c r="CL520" s="33"/>
      <c r="CM520" s="33"/>
      <c r="CN520" s="33"/>
      <c r="CO520" s="33"/>
      <c r="CP520" s="33"/>
      <c r="CQ520" s="33"/>
      <c r="CR520" s="33"/>
      <c r="CS520" s="33"/>
      <c r="CT520" s="33"/>
      <c r="CU520" s="33"/>
      <c r="CV520" s="33"/>
      <c r="CW520" s="33"/>
      <c r="CX520" s="33"/>
      <c r="CY520" s="33"/>
      <c r="CZ520" s="33"/>
      <c r="DA520" s="33"/>
      <c r="DB520" s="33"/>
      <c r="DC520" s="33"/>
      <c r="DD520" s="33"/>
      <c r="DE520" s="33"/>
      <c r="DF520" s="33"/>
      <c r="DG520" s="33"/>
      <c r="DH520" s="33"/>
      <c r="DI520" s="33"/>
      <c r="DJ520" s="33"/>
      <c r="DK520" s="33"/>
      <c r="DL520" s="33"/>
      <c r="DM520" s="33"/>
      <c r="DN520" s="33"/>
    </row>
    <row r="521" spans="1:118" s="144" customFormat="1" x14ac:dyDescent="0.3">
      <c r="A521" s="69"/>
      <c r="B521" s="165"/>
      <c r="C521" s="254"/>
      <c r="D521" s="255"/>
      <c r="E521" s="182"/>
      <c r="F521" s="180"/>
      <c r="G521" s="182"/>
      <c r="H521" s="182"/>
      <c r="I521" s="182"/>
      <c r="J521" s="182"/>
      <c r="K521" s="73"/>
      <c r="L521" s="73"/>
      <c r="M521" s="75"/>
      <c r="N521" s="383"/>
      <c r="O521" s="154"/>
      <c r="P521" s="154"/>
      <c r="Q521" s="171"/>
      <c r="R521" s="169"/>
      <c r="S521" s="72"/>
      <c r="T521" s="73"/>
      <c r="U521" s="72"/>
      <c r="V521" s="72"/>
      <c r="W521" s="72"/>
      <c r="X521" s="72"/>
      <c r="Y521" s="72"/>
      <c r="Z521" s="72"/>
      <c r="AA521" s="72"/>
      <c r="AB521" s="72"/>
      <c r="AC521" s="72"/>
      <c r="AD521" s="72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  <c r="BO521" s="33"/>
      <c r="BP521" s="33"/>
      <c r="BQ521" s="33"/>
      <c r="BR521" s="33"/>
      <c r="BS521" s="33"/>
      <c r="BT521" s="33"/>
      <c r="BU521" s="33"/>
      <c r="BV521" s="33"/>
      <c r="BW521" s="33"/>
      <c r="BX521" s="33"/>
      <c r="BY521" s="33"/>
      <c r="BZ521" s="33"/>
      <c r="CA521" s="33"/>
      <c r="CB521" s="33"/>
      <c r="CC521" s="33"/>
      <c r="CD521" s="33"/>
      <c r="CE521" s="33"/>
      <c r="CF521" s="33"/>
      <c r="CG521" s="33"/>
      <c r="CH521" s="33"/>
      <c r="CI521" s="33"/>
      <c r="CJ521" s="33"/>
      <c r="CK521" s="33"/>
      <c r="CL521" s="33"/>
      <c r="CM521" s="33"/>
      <c r="CN521" s="33"/>
      <c r="CO521" s="33"/>
      <c r="CP521" s="33"/>
      <c r="CQ521" s="33"/>
      <c r="CR521" s="33"/>
      <c r="CS521" s="33"/>
      <c r="CT521" s="33"/>
      <c r="CU521" s="33"/>
      <c r="CV521" s="33"/>
      <c r="CW521" s="33"/>
      <c r="CX521" s="33"/>
      <c r="CY521" s="33"/>
      <c r="CZ521" s="33"/>
      <c r="DA521" s="33"/>
      <c r="DB521" s="33"/>
      <c r="DC521" s="33"/>
      <c r="DD521" s="33"/>
      <c r="DE521" s="33"/>
      <c r="DF521" s="33"/>
      <c r="DG521" s="33"/>
      <c r="DH521" s="33"/>
      <c r="DI521" s="33"/>
      <c r="DJ521" s="33"/>
      <c r="DK521" s="33"/>
      <c r="DL521" s="33"/>
      <c r="DM521" s="33"/>
      <c r="DN521" s="33"/>
    </row>
    <row r="522" spans="1:118" s="144" customFormat="1" x14ac:dyDescent="0.3">
      <c r="A522" s="69"/>
      <c r="B522" s="165"/>
      <c r="C522" s="254"/>
      <c r="D522" s="255"/>
      <c r="E522" s="182"/>
      <c r="F522" s="180"/>
      <c r="G522" s="182"/>
      <c r="H522" s="182"/>
      <c r="I522" s="182"/>
      <c r="J522" s="182"/>
      <c r="K522" s="73"/>
      <c r="L522" s="73"/>
      <c r="M522" s="75"/>
      <c r="N522" s="239"/>
      <c r="O522" s="171"/>
      <c r="P522" s="171"/>
      <c r="Q522" s="154"/>
      <c r="R522" s="169"/>
      <c r="S522" s="72"/>
      <c r="T522" s="73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  <c r="BO522" s="33"/>
      <c r="BP522" s="33"/>
      <c r="BQ522" s="33"/>
      <c r="BR522" s="33"/>
      <c r="BS522" s="33"/>
      <c r="BT522" s="33"/>
      <c r="BU522" s="33"/>
      <c r="BV522" s="33"/>
      <c r="BW522" s="33"/>
      <c r="BX522" s="33"/>
      <c r="BY522" s="33"/>
      <c r="BZ522" s="33"/>
      <c r="CA522" s="33"/>
      <c r="CB522" s="33"/>
      <c r="CC522" s="33"/>
      <c r="CD522" s="33"/>
      <c r="CE522" s="33"/>
      <c r="CF522" s="33"/>
      <c r="CG522" s="33"/>
      <c r="CH522" s="33"/>
      <c r="CI522" s="33"/>
      <c r="CJ522" s="33"/>
      <c r="CK522" s="33"/>
      <c r="CL522" s="33"/>
      <c r="CM522" s="33"/>
      <c r="CN522" s="33"/>
      <c r="CO522" s="33"/>
      <c r="CP522" s="33"/>
      <c r="CQ522" s="33"/>
      <c r="CR522" s="33"/>
      <c r="CS522" s="33"/>
      <c r="CT522" s="33"/>
      <c r="CU522" s="33"/>
      <c r="CV522" s="33"/>
      <c r="CW522" s="33"/>
      <c r="CX522" s="33"/>
      <c r="CY522" s="33"/>
      <c r="CZ522" s="33"/>
      <c r="DA522" s="33"/>
      <c r="DB522" s="33"/>
      <c r="DC522" s="33"/>
      <c r="DD522" s="33"/>
      <c r="DE522" s="33"/>
      <c r="DF522" s="33"/>
      <c r="DG522" s="33"/>
      <c r="DH522" s="33"/>
      <c r="DI522" s="33"/>
      <c r="DJ522" s="33"/>
      <c r="DK522" s="33"/>
      <c r="DL522" s="33"/>
      <c r="DM522" s="33"/>
      <c r="DN522" s="33"/>
    </row>
    <row r="523" spans="1:118" s="144" customFormat="1" x14ac:dyDescent="0.3">
      <c r="A523" s="69"/>
      <c r="B523" s="165"/>
      <c r="C523" s="254"/>
      <c r="D523" s="255"/>
      <c r="E523" s="182"/>
      <c r="F523" s="180"/>
      <c r="G523" s="182"/>
      <c r="H523" s="182"/>
      <c r="I523" s="182"/>
      <c r="J523" s="182"/>
      <c r="K523" s="73"/>
      <c r="L523" s="73"/>
      <c r="M523" s="75"/>
      <c r="N523" s="383"/>
      <c r="O523" s="171"/>
      <c r="P523" s="171"/>
      <c r="Q523" s="171"/>
      <c r="R523" s="169"/>
      <c r="S523" s="72"/>
      <c r="T523" s="73"/>
      <c r="U523" s="72"/>
      <c r="V523" s="72"/>
      <c r="W523" s="72"/>
      <c r="X523" s="72"/>
      <c r="Y523" s="72"/>
      <c r="Z523" s="72"/>
      <c r="AA523" s="72"/>
      <c r="AB523" s="72"/>
      <c r="AC523" s="72"/>
      <c r="AD523" s="72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  <c r="BO523" s="33"/>
      <c r="BP523" s="33"/>
      <c r="BQ523" s="33"/>
      <c r="BR523" s="33"/>
      <c r="BS523" s="33"/>
      <c r="BT523" s="33"/>
      <c r="BU523" s="33"/>
      <c r="BV523" s="33"/>
      <c r="BW523" s="33"/>
      <c r="BX523" s="33"/>
      <c r="BY523" s="33"/>
      <c r="BZ523" s="33"/>
      <c r="CA523" s="33"/>
      <c r="CB523" s="33"/>
      <c r="CC523" s="33"/>
      <c r="CD523" s="33"/>
      <c r="CE523" s="33"/>
      <c r="CF523" s="33"/>
      <c r="CG523" s="33"/>
      <c r="CH523" s="33"/>
      <c r="CI523" s="33"/>
      <c r="CJ523" s="33"/>
      <c r="CK523" s="33"/>
      <c r="CL523" s="33"/>
      <c r="CM523" s="33"/>
      <c r="CN523" s="33"/>
      <c r="CO523" s="33"/>
      <c r="CP523" s="33"/>
      <c r="CQ523" s="33"/>
      <c r="CR523" s="33"/>
      <c r="CS523" s="33"/>
      <c r="CT523" s="33"/>
      <c r="CU523" s="33"/>
      <c r="CV523" s="33"/>
      <c r="CW523" s="33"/>
      <c r="CX523" s="33"/>
      <c r="CY523" s="33"/>
      <c r="CZ523" s="33"/>
      <c r="DA523" s="33"/>
      <c r="DB523" s="33"/>
      <c r="DC523" s="33"/>
      <c r="DD523" s="33"/>
      <c r="DE523" s="33"/>
      <c r="DF523" s="33"/>
      <c r="DG523" s="33"/>
      <c r="DH523" s="33"/>
      <c r="DI523" s="33"/>
      <c r="DJ523" s="33"/>
      <c r="DK523" s="33"/>
      <c r="DL523" s="33"/>
      <c r="DM523" s="33"/>
      <c r="DN523" s="33"/>
    </row>
    <row r="524" spans="1:118" s="140" customFormat="1" x14ac:dyDescent="0.3">
      <c r="A524" s="69"/>
      <c r="B524" s="165"/>
      <c r="C524" s="254"/>
      <c r="D524" s="255"/>
      <c r="E524" s="182"/>
      <c r="F524" s="180"/>
      <c r="G524" s="182"/>
      <c r="H524" s="182"/>
      <c r="I524" s="182"/>
      <c r="J524" s="182"/>
      <c r="K524" s="73"/>
      <c r="L524" s="73"/>
      <c r="M524" s="75"/>
      <c r="N524" s="239"/>
      <c r="O524" s="154"/>
      <c r="P524" s="154"/>
      <c r="Q524" s="154"/>
      <c r="R524" s="250"/>
      <c r="S524" s="72"/>
      <c r="T524" s="73"/>
      <c r="U524" s="72"/>
      <c r="V524" s="72"/>
      <c r="W524" s="72"/>
      <c r="X524" s="72"/>
      <c r="Y524" s="72"/>
      <c r="Z524" s="72"/>
      <c r="AA524" s="72"/>
      <c r="AB524" s="72"/>
      <c r="AC524" s="72"/>
      <c r="AD524" s="72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  <c r="BO524" s="33"/>
      <c r="BP524" s="33"/>
      <c r="BQ524" s="33"/>
      <c r="BR524" s="33"/>
      <c r="BS524" s="33"/>
      <c r="BT524" s="33"/>
      <c r="BU524" s="33"/>
      <c r="BV524" s="33"/>
      <c r="BW524" s="33"/>
      <c r="BX524" s="33"/>
      <c r="BY524" s="33"/>
      <c r="BZ524" s="33"/>
      <c r="CA524" s="33"/>
      <c r="CB524" s="33"/>
      <c r="CC524" s="33"/>
      <c r="CD524" s="33"/>
      <c r="CE524" s="33"/>
      <c r="CF524" s="33"/>
      <c r="CG524" s="33"/>
      <c r="CH524" s="33"/>
      <c r="CI524" s="33"/>
      <c r="CJ524" s="33"/>
      <c r="CK524" s="33"/>
      <c r="CL524" s="33"/>
      <c r="CM524" s="33"/>
      <c r="CN524" s="33"/>
      <c r="CO524" s="33"/>
      <c r="CP524" s="33"/>
      <c r="CQ524" s="33"/>
      <c r="CR524" s="33"/>
      <c r="CS524" s="33"/>
      <c r="CT524" s="33"/>
      <c r="CU524" s="33"/>
      <c r="CV524" s="33"/>
      <c r="CW524" s="33"/>
      <c r="CX524" s="33"/>
      <c r="CY524" s="33"/>
      <c r="CZ524" s="33"/>
      <c r="DA524" s="33"/>
      <c r="DB524" s="33"/>
      <c r="DC524" s="33"/>
      <c r="DD524" s="33"/>
      <c r="DE524" s="33"/>
      <c r="DF524" s="33"/>
      <c r="DG524" s="33"/>
      <c r="DH524" s="33"/>
      <c r="DI524" s="33"/>
      <c r="DJ524" s="33"/>
      <c r="DK524" s="33"/>
      <c r="DL524" s="33"/>
      <c r="DM524" s="33"/>
      <c r="DN524" s="33"/>
    </row>
    <row r="525" spans="1:118" s="144" customFormat="1" x14ac:dyDescent="0.3">
      <c r="A525" s="69"/>
      <c r="B525" s="165"/>
      <c r="C525" s="254"/>
      <c r="D525" s="255"/>
      <c r="E525" s="182"/>
      <c r="F525" s="180"/>
      <c r="G525" s="182"/>
      <c r="H525" s="182"/>
      <c r="I525" s="182"/>
      <c r="J525" s="182"/>
      <c r="K525" s="73"/>
      <c r="L525" s="73"/>
      <c r="M525" s="75"/>
      <c r="N525" s="383"/>
      <c r="O525" s="154"/>
      <c r="P525" s="154"/>
      <c r="Q525" s="154"/>
      <c r="R525" s="169"/>
      <c r="S525" s="72"/>
      <c r="T525" s="73"/>
      <c r="U525" s="72"/>
      <c r="V525" s="72"/>
      <c r="W525" s="72"/>
      <c r="X525" s="72"/>
      <c r="Y525" s="72"/>
      <c r="Z525" s="72"/>
      <c r="AA525" s="72"/>
      <c r="AB525" s="72"/>
      <c r="AC525" s="72"/>
      <c r="AD525" s="72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  <c r="BO525" s="33"/>
      <c r="BP525" s="33"/>
      <c r="BQ525" s="33"/>
      <c r="BR525" s="33"/>
      <c r="BS525" s="33"/>
      <c r="BT525" s="33"/>
      <c r="BU525" s="33"/>
      <c r="BV525" s="33"/>
      <c r="BW525" s="33"/>
      <c r="BX525" s="33"/>
      <c r="BY525" s="33"/>
      <c r="BZ525" s="33"/>
      <c r="CA525" s="33"/>
      <c r="CB525" s="33"/>
      <c r="CC525" s="33"/>
      <c r="CD525" s="33"/>
      <c r="CE525" s="33"/>
      <c r="CF525" s="33"/>
      <c r="CG525" s="33"/>
      <c r="CH525" s="33"/>
      <c r="CI525" s="33"/>
      <c r="CJ525" s="33"/>
      <c r="CK525" s="33"/>
      <c r="CL525" s="33"/>
      <c r="CM525" s="33"/>
      <c r="CN525" s="33"/>
      <c r="CO525" s="33"/>
      <c r="CP525" s="33"/>
      <c r="CQ525" s="33"/>
      <c r="CR525" s="33"/>
      <c r="CS525" s="33"/>
      <c r="CT525" s="33"/>
      <c r="CU525" s="33"/>
      <c r="CV525" s="33"/>
      <c r="CW525" s="33"/>
      <c r="CX525" s="33"/>
      <c r="CY525" s="33"/>
      <c r="CZ525" s="33"/>
      <c r="DA525" s="33"/>
      <c r="DB525" s="33"/>
      <c r="DC525" s="33"/>
      <c r="DD525" s="33"/>
      <c r="DE525" s="33"/>
      <c r="DF525" s="33"/>
      <c r="DG525" s="33"/>
      <c r="DH525" s="33"/>
      <c r="DI525" s="33"/>
      <c r="DJ525" s="33"/>
      <c r="DK525" s="33"/>
      <c r="DL525" s="33"/>
      <c r="DM525" s="33"/>
      <c r="DN525" s="33"/>
    </row>
    <row r="526" spans="1:118" s="144" customFormat="1" x14ac:dyDescent="0.3">
      <c r="A526" s="69"/>
      <c r="B526" s="165"/>
      <c r="C526" s="254"/>
      <c r="D526" s="255"/>
      <c r="E526" s="182"/>
      <c r="F526" s="180"/>
      <c r="G526" s="182"/>
      <c r="H526" s="182"/>
      <c r="I526" s="182"/>
      <c r="J526" s="182"/>
      <c r="K526" s="73"/>
      <c r="L526" s="73"/>
      <c r="M526" s="75"/>
      <c r="N526" s="383"/>
      <c r="O526" s="154"/>
      <c r="P526" s="154"/>
      <c r="Q526" s="154"/>
      <c r="R526" s="169"/>
      <c r="S526" s="72"/>
      <c r="T526" s="73"/>
      <c r="U526" s="72"/>
      <c r="V526" s="72"/>
      <c r="W526" s="72"/>
      <c r="X526" s="72"/>
      <c r="Y526" s="72"/>
      <c r="Z526" s="72"/>
      <c r="AA526" s="72"/>
      <c r="AB526" s="72"/>
      <c r="AC526" s="72"/>
      <c r="AD526" s="72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  <c r="BO526" s="33"/>
      <c r="BP526" s="33"/>
      <c r="BQ526" s="33"/>
      <c r="BR526" s="33"/>
      <c r="BS526" s="33"/>
      <c r="BT526" s="33"/>
      <c r="BU526" s="33"/>
      <c r="BV526" s="33"/>
      <c r="BW526" s="33"/>
      <c r="BX526" s="33"/>
      <c r="BY526" s="33"/>
      <c r="BZ526" s="33"/>
      <c r="CA526" s="33"/>
      <c r="CB526" s="33"/>
      <c r="CC526" s="33"/>
      <c r="CD526" s="33"/>
      <c r="CE526" s="33"/>
      <c r="CF526" s="33"/>
      <c r="CG526" s="33"/>
      <c r="CH526" s="33"/>
      <c r="CI526" s="33"/>
      <c r="CJ526" s="33"/>
      <c r="CK526" s="33"/>
      <c r="CL526" s="33"/>
      <c r="CM526" s="33"/>
      <c r="CN526" s="33"/>
      <c r="CO526" s="33"/>
      <c r="CP526" s="33"/>
      <c r="CQ526" s="33"/>
      <c r="CR526" s="33"/>
      <c r="CS526" s="33"/>
      <c r="CT526" s="33"/>
      <c r="CU526" s="33"/>
      <c r="CV526" s="33"/>
      <c r="CW526" s="33"/>
      <c r="CX526" s="33"/>
      <c r="CY526" s="33"/>
      <c r="CZ526" s="33"/>
      <c r="DA526" s="33"/>
      <c r="DB526" s="33"/>
      <c r="DC526" s="33"/>
      <c r="DD526" s="33"/>
      <c r="DE526" s="33"/>
      <c r="DF526" s="33"/>
      <c r="DG526" s="33"/>
      <c r="DH526" s="33"/>
      <c r="DI526" s="33"/>
      <c r="DJ526" s="33"/>
      <c r="DK526" s="33"/>
      <c r="DL526" s="33"/>
      <c r="DM526" s="33"/>
      <c r="DN526" s="33"/>
    </row>
    <row r="527" spans="1:118" s="144" customFormat="1" x14ac:dyDescent="0.3">
      <c r="A527" s="69"/>
      <c r="B527" s="70"/>
      <c r="C527" s="254"/>
      <c r="D527" s="255"/>
      <c r="E527" s="182"/>
      <c r="F527" s="180"/>
      <c r="G527" s="182"/>
      <c r="H527" s="182"/>
      <c r="I527" s="182"/>
      <c r="J527" s="182"/>
      <c r="K527" s="73"/>
      <c r="L527" s="73"/>
      <c r="M527" s="75"/>
      <c r="N527" s="383"/>
      <c r="O527" s="171"/>
      <c r="P527" s="171"/>
      <c r="Q527" s="154"/>
      <c r="R527" s="169"/>
      <c r="S527" s="72"/>
      <c r="T527" s="73"/>
      <c r="U527" s="72"/>
      <c r="V527" s="72"/>
      <c r="W527" s="72"/>
      <c r="X527" s="72"/>
      <c r="Y527" s="72"/>
      <c r="Z527" s="72"/>
      <c r="AA527" s="72"/>
      <c r="AB527" s="72"/>
      <c r="AC527" s="72"/>
      <c r="AD527" s="72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  <c r="BO527" s="33"/>
      <c r="BP527" s="33"/>
      <c r="BQ527" s="33"/>
      <c r="BR527" s="33"/>
      <c r="BS527" s="33"/>
      <c r="BT527" s="33"/>
      <c r="BU527" s="33"/>
      <c r="BV527" s="33"/>
      <c r="BW527" s="33"/>
      <c r="BX527" s="33"/>
      <c r="BY527" s="33"/>
      <c r="BZ527" s="33"/>
      <c r="CA527" s="33"/>
      <c r="CB527" s="33"/>
      <c r="CC527" s="33"/>
      <c r="CD527" s="33"/>
      <c r="CE527" s="33"/>
      <c r="CF527" s="33"/>
      <c r="CG527" s="33"/>
      <c r="CH527" s="33"/>
      <c r="CI527" s="33"/>
      <c r="CJ527" s="33"/>
      <c r="CK527" s="33"/>
      <c r="CL527" s="33"/>
      <c r="CM527" s="33"/>
      <c r="CN527" s="33"/>
      <c r="CO527" s="33"/>
      <c r="CP527" s="33"/>
      <c r="CQ527" s="33"/>
      <c r="CR527" s="33"/>
      <c r="CS527" s="33"/>
      <c r="CT527" s="33"/>
      <c r="CU527" s="33"/>
      <c r="CV527" s="33"/>
      <c r="CW527" s="33"/>
      <c r="CX527" s="33"/>
      <c r="CY527" s="33"/>
      <c r="CZ527" s="33"/>
      <c r="DA527" s="33"/>
      <c r="DB527" s="33"/>
      <c r="DC527" s="33"/>
      <c r="DD527" s="33"/>
      <c r="DE527" s="33"/>
      <c r="DF527" s="33"/>
      <c r="DG527" s="33"/>
      <c r="DH527" s="33"/>
      <c r="DI527" s="33"/>
      <c r="DJ527" s="33"/>
      <c r="DK527" s="33"/>
      <c r="DL527" s="33"/>
      <c r="DM527" s="33"/>
      <c r="DN527" s="33"/>
    </row>
    <row r="528" spans="1:118" s="144" customFormat="1" x14ac:dyDescent="0.3">
      <c r="A528" s="69"/>
      <c r="B528" s="70"/>
      <c r="C528" s="254"/>
      <c r="D528" s="255"/>
      <c r="E528" s="182"/>
      <c r="F528" s="180"/>
      <c r="G528" s="182"/>
      <c r="H528" s="182"/>
      <c r="I528" s="182"/>
      <c r="J528" s="182"/>
      <c r="K528" s="73"/>
      <c r="L528" s="73"/>
      <c r="M528" s="75"/>
      <c r="N528" s="383"/>
      <c r="O528" s="171"/>
      <c r="P528" s="171"/>
      <c r="Q528" s="171"/>
      <c r="R528" s="169"/>
      <c r="S528" s="72"/>
      <c r="T528" s="73"/>
      <c r="U528" s="72"/>
      <c r="V528" s="72"/>
      <c r="W528" s="72"/>
      <c r="X528" s="72"/>
      <c r="Y528" s="72"/>
      <c r="Z528" s="72"/>
      <c r="AA528" s="72"/>
      <c r="AB528" s="72"/>
      <c r="AC528" s="72"/>
      <c r="AD528" s="72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  <c r="BO528" s="33"/>
      <c r="BP528" s="33"/>
      <c r="BQ528" s="33"/>
      <c r="BR528" s="33"/>
      <c r="BS528" s="33"/>
      <c r="BT528" s="33"/>
      <c r="BU528" s="33"/>
      <c r="BV528" s="33"/>
      <c r="BW528" s="33"/>
      <c r="BX528" s="33"/>
      <c r="BY528" s="33"/>
      <c r="BZ528" s="33"/>
      <c r="CA528" s="33"/>
      <c r="CB528" s="33"/>
      <c r="CC528" s="33"/>
      <c r="CD528" s="33"/>
      <c r="CE528" s="33"/>
      <c r="CF528" s="33"/>
      <c r="CG528" s="33"/>
      <c r="CH528" s="33"/>
      <c r="CI528" s="33"/>
      <c r="CJ528" s="33"/>
      <c r="CK528" s="33"/>
      <c r="CL528" s="33"/>
      <c r="CM528" s="33"/>
      <c r="CN528" s="33"/>
      <c r="CO528" s="33"/>
      <c r="CP528" s="33"/>
      <c r="CQ528" s="33"/>
      <c r="CR528" s="33"/>
      <c r="CS528" s="33"/>
      <c r="CT528" s="33"/>
      <c r="CU528" s="33"/>
      <c r="CV528" s="33"/>
      <c r="CW528" s="33"/>
      <c r="CX528" s="33"/>
      <c r="CY528" s="33"/>
      <c r="CZ528" s="33"/>
      <c r="DA528" s="33"/>
      <c r="DB528" s="33"/>
      <c r="DC528" s="33"/>
      <c r="DD528" s="33"/>
      <c r="DE528" s="33"/>
      <c r="DF528" s="33"/>
      <c r="DG528" s="33"/>
      <c r="DH528" s="33"/>
      <c r="DI528" s="33"/>
      <c r="DJ528" s="33"/>
      <c r="DK528" s="33"/>
      <c r="DL528" s="33"/>
      <c r="DM528" s="33"/>
      <c r="DN528" s="33"/>
    </row>
    <row r="529" spans="1:118" s="144" customFormat="1" x14ac:dyDescent="0.3">
      <c r="A529" s="69"/>
      <c r="B529" s="70"/>
      <c r="C529" s="254"/>
      <c r="D529" s="255"/>
      <c r="E529" s="182"/>
      <c r="F529" s="180"/>
      <c r="G529" s="182"/>
      <c r="H529" s="182"/>
      <c r="I529" s="182"/>
      <c r="J529" s="182"/>
      <c r="K529" s="73"/>
      <c r="L529" s="73"/>
      <c r="M529" s="75"/>
      <c r="N529" s="383"/>
      <c r="O529" s="171"/>
      <c r="P529" s="171"/>
      <c r="Q529" s="154"/>
      <c r="R529" s="169"/>
      <c r="S529" s="72"/>
      <c r="T529" s="73"/>
      <c r="U529" s="72"/>
      <c r="V529" s="72"/>
      <c r="W529" s="72"/>
      <c r="X529" s="72"/>
      <c r="Y529" s="72"/>
      <c r="Z529" s="72"/>
      <c r="AA529" s="72"/>
      <c r="AB529" s="72"/>
      <c r="AC529" s="72"/>
      <c r="AD529" s="72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  <c r="BO529" s="33"/>
      <c r="BP529" s="33"/>
      <c r="BQ529" s="33"/>
      <c r="BR529" s="33"/>
      <c r="BS529" s="33"/>
      <c r="BT529" s="33"/>
      <c r="BU529" s="33"/>
      <c r="BV529" s="33"/>
      <c r="BW529" s="33"/>
      <c r="BX529" s="33"/>
      <c r="BY529" s="33"/>
      <c r="BZ529" s="33"/>
      <c r="CA529" s="33"/>
      <c r="CB529" s="33"/>
      <c r="CC529" s="33"/>
      <c r="CD529" s="33"/>
      <c r="CE529" s="33"/>
      <c r="CF529" s="33"/>
      <c r="CG529" s="33"/>
      <c r="CH529" s="33"/>
      <c r="CI529" s="33"/>
      <c r="CJ529" s="33"/>
      <c r="CK529" s="33"/>
      <c r="CL529" s="33"/>
      <c r="CM529" s="33"/>
      <c r="CN529" s="33"/>
      <c r="CO529" s="33"/>
      <c r="CP529" s="33"/>
      <c r="CQ529" s="33"/>
      <c r="CR529" s="33"/>
      <c r="CS529" s="33"/>
      <c r="CT529" s="33"/>
      <c r="CU529" s="33"/>
      <c r="CV529" s="33"/>
      <c r="CW529" s="33"/>
      <c r="CX529" s="33"/>
      <c r="CY529" s="33"/>
      <c r="CZ529" s="33"/>
      <c r="DA529" s="33"/>
      <c r="DB529" s="33"/>
      <c r="DC529" s="33"/>
      <c r="DD529" s="33"/>
      <c r="DE529" s="33"/>
      <c r="DF529" s="33"/>
      <c r="DG529" s="33"/>
      <c r="DH529" s="33"/>
      <c r="DI529" s="33"/>
      <c r="DJ529" s="33"/>
      <c r="DK529" s="33"/>
      <c r="DL529" s="33"/>
      <c r="DM529" s="33"/>
      <c r="DN529" s="33"/>
    </row>
    <row r="530" spans="1:118" s="144" customFormat="1" x14ac:dyDescent="0.3">
      <c r="A530" s="69"/>
      <c r="B530" s="70"/>
      <c r="C530" s="254"/>
      <c r="D530" s="255"/>
      <c r="E530" s="182"/>
      <c r="F530" s="180"/>
      <c r="G530" s="182"/>
      <c r="H530" s="182"/>
      <c r="I530" s="182"/>
      <c r="J530" s="182"/>
      <c r="K530" s="73"/>
      <c r="L530" s="73"/>
      <c r="M530" s="75"/>
      <c r="N530" s="383"/>
      <c r="O530" s="171"/>
      <c r="P530" s="171"/>
      <c r="Q530" s="171"/>
      <c r="R530" s="169"/>
      <c r="S530" s="72"/>
      <c r="T530" s="73"/>
      <c r="U530" s="72"/>
      <c r="V530" s="72"/>
      <c r="W530" s="72"/>
      <c r="X530" s="72"/>
      <c r="Y530" s="72"/>
      <c r="Z530" s="72"/>
      <c r="AA530" s="72"/>
      <c r="AB530" s="72"/>
      <c r="AC530" s="72"/>
      <c r="AD530" s="72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  <c r="BO530" s="33"/>
      <c r="BP530" s="33"/>
      <c r="BQ530" s="33"/>
      <c r="BR530" s="33"/>
      <c r="BS530" s="33"/>
      <c r="BT530" s="33"/>
      <c r="BU530" s="33"/>
      <c r="BV530" s="33"/>
      <c r="BW530" s="33"/>
      <c r="BX530" s="33"/>
      <c r="BY530" s="33"/>
      <c r="BZ530" s="33"/>
      <c r="CA530" s="33"/>
      <c r="CB530" s="33"/>
      <c r="CC530" s="33"/>
      <c r="CD530" s="33"/>
      <c r="CE530" s="33"/>
      <c r="CF530" s="33"/>
      <c r="CG530" s="33"/>
      <c r="CH530" s="33"/>
      <c r="CI530" s="33"/>
      <c r="CJ530" s="33"/>
      <c r="CK530" s="33"/>
      <c r="CL530" s="33"/>
      <c r="CM530" s="33"/>
      <c r="CN530" s="33"/>
      <c r="CO530" s="33"/>
      <c r="CP530" s="33"/>
      <c r="CQ530" s="33"/>
      <c r="CR530" s="33"/>
      <c r="CS530" s="33"/>
      <c r="CT530" s="33"/>
      <c r="CU530" s="33"/>
      <c r="CV530" s="33"/>
      <c r="CW530" s="33"/>
      <c r="CX530" s="33"/>
      <c r="CY530" s="33"/>
      <c r="CZ530" s="33"/>
      <c r="DA530" s="33"/>
      <c r="DB530" s="33"/>
      <c r="DC530" s="33"/>
      <c r="DD530" s="33"/>
      <c r="DE530" s="33"/>
      <c r="DF530" s="33"/>
      <c r="DG530" s="33"/>
      <c r="DH530" s="33"/>
      <c r="DI530" s="33"/>
      <c r="DJ530" s="33"/>
      <c r="DK530" s="33"/>
      <c r="DL530" s="33"/>
      <c r="DM530" s="33"/>
      <c r="DN530" s="33"/>
    </row>
    <row r="531" spans="1:118" s="144" customFormat="1" x14ac:dyDescent="0.3">
      <c r="A531" s="69"/>
      <c r="B531" s="70"/>
      <c r="C531" s="254"/>
      <c r="D531" s="255"/>
      <c r="E531" s="182"/>
      <c r="F531" s="180"/>
      <c r="G531" s="182"/>
      <c r="H531" s="182"/>
      <c r="I531" s="182"/>
      <c r="J531" s="182"/>
      <c r="K531" s="73"/>
      <c r="L531" s="73"/>
      <c r="M531" s="75"/>
      <c r="N531" s="383"/>
      <c r="O531" s="171"/>
      <c r="P531" s="171"/>
      <c r="Q531" s="171"/>
      <c r="R531" s="169"/>
      <c r="S531" s="72"/>
      <c r="T531" s="73"/>
      <c r="U531" s="72"/>
      <c r="V531" s="72"/>
      <c r="W531" s="72"/>
      <c r="X531" s="72"/>
      <c r="Y531" s="72"/>
      <c r="Z531" s="72"/>
      <c r="AA531" s="72"/>
      <c r="AB531" s="72"/>
      <c r="AC531" s="72"/>
      <c r="AD531" s="72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  <c r="BO531" s="33"/>
      <c r="BP531" s="33"/>
      <c r="BQ531" s="33"/>
      <c r="BR531" s="33"/>
      <c r="BS531" s="33"/>
      <c r="BT531" s="33"/>
      <c r="BU531" s="33"/>
      <c r="BV531" s="33"/>
      <c r="BW531" s="33"/>
      <c r="BX531" s="33"/>
      <c r="BY531" s="33"/>
      <c r="BZ531" s="33"/>
      <c r="CA531" s="33"/>
      <c r="CB531" s="33"/>
      <c r="CC531" s="33"/>
      <c r="CD531" s="33"/>
      <c r="CE531" s="33"/>
      <c r="CF531" s="33"/>
      <c r="CG531" s="33"/>
      <c r="CH531" s="33"/>
      <c r="CI531" s="33"/>
      <c r="CJ531" s="33"/>
      <c r="CK531" s="33"/>
      <c r="CL531" s="33"/>
      <c r="CM531" s="33"/>
      <c r="CN531" s="33"/>
      <c r="CO531" s="33"/>
      <c r="CP531" s="33"/>
      <c r="CQ531" s="33"/>
      <c r="CR531" s="33"/>
      <c r="CS531" s="33"/>
      <c r="CT531" s="33"/>
      <c r="CU531" s="33"/>
      <c r="CV531" s="33"/>
      <c r="CW531" s="33"/>
      <c r="CX531" s="33"/>
      <c r="CY531" s="33"/>
      <c r="CZ531" s="33"/>
      <c r="DA531" s="33"/>
      <c r="DB531" s="33"/>
      <c r="DC531" s="33"/>
      <c r="DD531" s="33"/>
      <c r="DE531" s="33"/>
      <c r="DF531" s="33"/>
      <c r="DG531" s="33"/>
      <c r="DH531" s="33"/>
      <c r="DI531" s="33"/>
      <c r="DJ531" s="33"/>
      <c r="DK531" s="33"/>
      <c r="DL531" s="33"/>
      <c r="DM531" s="33"/>
      <c r="DN531" s="33"/>
    </row>
    <row r="532" spans="1:118" s="144" customFormat="1" x14ac:dyDescent="0.3">
      <c r="A532" s="69"/>
      <c r="B532" s="70"/>
      <c r="C532" s="254"/>
      <c r="D532" s="255"/>
      <c r="E532" s="182"/>
      <c r="F532" s="180"/>
      <c r="G532" s="182"/>
      <c r="H532" s="182"/>
      <c r="I532" s="182"/>
      <c r="J532" s="182"/>
      <c r="K532" s="73"/>
      <c r="L532" s="73"/>
      <c r="M532" s="75"/>
      <c r="N532" s="383"/>
      <c r="O532" s="171"/>
      <c r="P532" s="171"/>
      <c r="Q532" s="171"/>
      <c r="R532" s="169"/>
      <c r="S532" s="72"/>
      <c r="T532" s="73"/>
      <c r="U532" s="72"/>
      <c r="V532" s="72"/>
      <c r="W532" s="72"/>
      <c r="X532" s="72"/>
      <c r="Y532" s="72"/>
      <c r="Z532" s="72"/>
      <c r="AA532" s="72"/>
      <c r="AB532" s="72"/>
      <c r="AC532" s="72"/>
      <c r="AD532" s="72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  <c r="BO532" s="33"/>
      <c r="BP532" s="33"/>
      <c r="BQ532" s="33"/>
      <c r="BR532" s="33"/>
      <c r="BS532" s="33"/>
      <c r="BT532" s="33"/>
      <c r="BU532" s="33"/>
      <c r="BV532" s="33"/>
      <c r="BW532" s="33"/>
      <c r="BX532" s="33"/>
      <c r="BY532" s="33"/>
      <c r="BZ532" s="33"/>
      <c r="CA532" s="33"/>
      <c r="CB532" s="33"/>
      <c r="CC532" s="33"/>
      <c r="CD532" s="33"/>
      <c r="CE532" s="33"/>
      <c r="CF532" s="33"/>
      <c r="CG532" s="33"/>
      <c r="CH532" s="33"/>
      <c r="CI532" s="33"/>
      <c r="CJ532" s="33"/>
      <c r="CK532" s="33"/>
      <c r="CL532" s="33"/>
      <c r="CM532" s="33"/>
      <c r="CN532" s="33"/>
      <c r="CO532" s="33"/>
      <c r="CP532" s="33"/>
      <c r="CQ532" s="33"/>
      <c r="CR532" s="33"/>
      <c r="CS532" s="33"/>
      <c r="CT532" s="33"/>
      <c r="CU532" s="33"/>
      <c r="CV532" s="33"/>
      <c r="CW532" s="33"/>
      <c r="CX532" s="33"/>
      <c r="CY532" s="33"/>
      <c r="CZ532" s="33"/>
      <c r="DA532" s="33"/>
      <c r="DB532" s="33"/>
      <c r="DC532" s="33"/>
      <c r="DD532" s="33"/>
      <c r="DE532" s="33"/>
      <c r="DF532" s="33"/>
      <c r="DG532" s="33"/>
      <c r="DH532" s="33"/>
      <c r="DI532" s="33"/>
      <c r="DJ532" s="33"/>
      <c r="DK532" s="33"/>
      <c r="DL532" s="33"/>
      <c r="DM532" s="33"/>
      <c r="DN532" s="33"/>
    </row>
    <row r="533" spans="1:118" s="144" customFormat="1" x14ac:dyDescent="0.3">
      <c r="A533" s="69"/>
      <c r="B533" s="70"/>
      <c r="C533" s="254"/>
      <c r="D533" s="255"/>
      <c r="E533" s="182"/>
      <c r="F533" s="180"/>
      <c r="G533" s="182"/>
      <c r="H533" s="182"/>
      <c r="I533" s="182"/>
      <c r="J533" s="182"/>
      <c r="K533" s="73"/>
      <c r="L533" s="73"/>
      <c r="M533" s="75"/>
      <c r="N533" s="383"/>
      <c r="O533" s="154"/>
      <c r="P533" s="154"/>
      <c r="Q533" s="154"/>
      <c r="R533" s="169"/>
      <c r="S533" s="72"/>
      <c r="T533" s="73"/>
      <c r="U533" s="72"/>
      <c r="V533" s="72"/>
      <c r="W533" s="72"/>
      <c r="X533" s="72"/>
      <c r="Y533" s="72"/>
      <c r="Z533" s="72"/>
      <c r="AA533" s="72"/>
      <c r="AB533" s="72"/>
      <c r="AC533" s="72"/>
      <c r="AD533" s="72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  <c r="BO533" s="33"/>
      <c r="BP533" s="33"/>
      <c r="BQ533" s="33"/>
      <c r="BR533" s="33"/>
      <c r="BS533" s="33"/>
      <c r="BT533" s="33"/>
      <c r="BU533" s="33"/>
      <c r="BV533" s="33"/>
      <c r="BW533" s="33"/>
      <c r="BX533" s="33"/>
      <c r="BY533" s="33"/>
      <c r="BZ533" s="33"/>
      <c r="CA533" s="33"/>
      <c r="CB533" s="33"/>
      <c r="CC533" s="33"/>
      <c r="CD533" s="33"/>
      <c r="CE533" s="33"/>
      <c r="CF533" s="33"/>
      <c r="CG533" s="33"/>
      <c r="CH533" s="33"/>
      <c r="CI533" s="33"/>
      <c r="CJ533" s="33"/>
      <c r="CK533" s="33"/>
      <c r="CL533" s="33"/>
      <c r="CM533" s="33"/>
      <c r="CN533" s="33"/>
      <c r="CO533" s="33"/>
      <c r="CP533" s="33"/>
      <c r="CQ533" s="33"/>
      <c r="CR533" s="33"/>
      <c r="CS533" s="33"/>
      <c r="CT533" s="33"/>
      <c r="CU533" s="33"/>
      <c r="CV533" s="33"/>
      <c r="CW533" s="33"/>
      <c r="CX533" s="33"/>
      <c r="CY533" s="33"/>
      <c r="CZ533" s="33"/>
      <c r="DA533" s="33"/>
      <c r="DB533" s="33"/>
      <c r="DC533" s="33"/>
      <c r="DD533" s="33"/>
      <c r="DE533" s="33"/>
      <c r="DF533" s="33"/>
      <c r="DG533" s="33"/>
      <c r="DH533" s="33"/>
      <c r="DI533" s="33"/>
      <c r="DJ533" s="33"/>
      <c r="DK533" s="33"/>
      <c r="DL533" s="33"/>
      <c r="DM533" s="33"/>
      <c r="DN533" s="33"/>
    </row>
    <row r="534" spans="1:118" s="144" customFormat="1" x14ac:dyDescent="0.3">
      <c r="A534" s="69"/>
      <c r="B534" s="70"/>
      <c r="C534" s="254"/>
      <c r="D534" s="255"/>
      <c r="E534" s="182"/>
      <c r="F534" s="180"/>
      <c r="G534" s="182"/>
      <c r="H534" s="182"/>
      <c r="I534" s="182"/>
      <c r="J534" s="182"/>
      <c r="K534" s="73"/>
      <c r="L534" s="73"/>
      <c r="M534" s="75"/>
      <c r="N534" s="383"/>
      <c r="O534" s="171"/>
      <c r="P534" s="171"/>
      <c r="Q534" s="154"/>
      <c r="R534" s="169"/>
      <c r="S534" s="72"/>
      <c r="T534" s="73"/>
      <c r="U534" s="72"/>
      <c r="V534" s="72"/>
      <c r="W534" s="72"/>
      <c r="X534" s="72"/>
      <c r="Y534" s="72"/>
      <c r="Z534" s="72"/>
      <c r="AA534" s="72"/>
      <c r="AB534" s="72"/>
      <c r="AC534" s="72"/>
      <c r="AD534" s="72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  <c r="BO534" s="33"/>
      <c r="BP534" s="33"/>
      <c r="BQ534" s="33"/>
      <c r="BR534" s="33"/>
      <c r="BS534" s="33"/>
      <c r="BT534" s="33"/>
      <c r="BU534" s="33"/>
      <c r="BV534" s="33"/>
      <c r="BW534" s="33"/>
      <c r="BX534" s="33"/>
      <c r="BY534" s="33"/>
      <c r="BZ534" s="33"/>
      <c r="CA534" s="33"/>
      <c r="CB534" s="33"/>
      <c r="CC534" s="33"/>
      <c r="CD534" s="33"/>
      <c r="CE534" s="33"/>
      <c r="CF534" s="33"/>
      <c r="CG534" s="33"/>
      <c r="CH534" s="33"/>
      <c r="CI534" s="33"/>
      <c r="CJ534" s="33"/>
      <c r="CK534" s="33"/>
      <c r="CL534" s="33"/>
      <c r="CM534" s="33"/>
      <c r="CN534" s="33"/>
      <c r="CO534" s="33"/>
      <c r="CP534" s="33"/>
      <c r="CQ534" s="33"/>
      <c r="CR534" s="33"/>
      <c r="CS534" s="33"/>
      <c r="CT534" s="33"/>
      <c r="CU534" s="33"/>
      <c r="CV534" s="33"/>
      <c r="CW534" s="33"/>
      <c r="CX534" s="33"/>
      <c r="CY534" s="33"/>
      <c r="CZ534" s="33"/>
      <c r="DA534" s="33"/>
      <c r="DB534" s="33"/>
      <c r="DC534" s="33"/>
      <c r="DD534" s="33"/>
      <c r="DE534" s="33"/>
      <c r="DF534" s="33"/>
      <c r="DG534" s="33"/>
      <c r="DH534" s="33"/>
      <c r="DI534" s="33"/>
      <c r="DJ534" s="33"/>
      <c r="DK534" s="33"/>
      <c r="DL534" s="33"/>
      <c r="DM534" s="33"/>
      <c r="DN534" s="33"/>
    </row>
    <row r="535" spans="1:118" s="144" customFormat="1" x14ac:dyDescent="0.3">
      <c r="A535" s="69"/>
      <c r="B535" s="70"/>
      <c r="C535" s="254"/>
      <c r="D535" s="255"/>
      <c r="E535" s="182"/>
      <c r="F535" s="180"/>
      <c r="G535" s="182"/>
      <c r="H535" s="182"/>
      <c r="I535" s="182"/>
      <c r="J535" s="182"/>
      <c r="K535" s="73"/>
      <c r="L535" s="73"/>
      <c r="M535" s="75"/>
      <c r="N535" s="383"/>
      <c r="O535" s="171"/>
      <c r="P535" s="171"/>
      <c r="Q535" s="171"/>
      <c r="R535" s="169"/>
      <c r="S535" s="72"/>
      <c r="T535" s="73"/>
      <c r="U535" s="72"/>
      <c r="V535" s="72"/>
      <c r="W535" s="72"/>
      <c r="X535" s="72"/>
      <c r="Y535" s="72"/>
      <c r="Z535" s="72"/>
      <c r="AA535" s="72"/>
      <c r="AB535" s="72"/>
      <c r="AC535" s="72"/>
      <c r="AD535" s="72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  <c r="BO535" s="33"/>
      <c r="BP535" s="33"/>
      <c r="BQ535" s="33"/>
      <c r="BR535" s="33"/>
      <c r="BS535" s="33"/>
      <c r="BT535" s="33"/>
      <c r="BU535" s="33"/>
      <c r="BV535" s="33"/>
      <c r="BW535" s="33"/>
      <c r="BX535" s="33"/>
      <c r="BY535" s="33"/>
      <c r="BZ535" s="33"/>
      <c r="CA535" s="33"/>
      <c r="CB535" s="33"/>
      <c r="CC535" s="33"/>
      <c r="CD535" s="33"/>
      <c r="CE535" s="33"/>
      <c r="CF535" s="33"/>
      <c r="CG535" s="33"/>
      <c r="CH535" s="33"/>
      <c r="CI535" s="33"/>
      <c r="CJ535" s="33"/>
      <c r="CK535" s="33"/>
      <c r="CL535" s="33"/>
      <c r="CM535" s="33"/>
      <c r="CN535" s="33"/>
      <c r="CO535" s="33"/>
      <c r="CP535" s="33"/>
      <c r="CQ535" s="33"/>
      <c r="CR535" s="33"/>
      <c r="CS535" s="33"/>
      <c r="CT535" s="33"/>
      <c r="CU535" s="33"/>
      <c r="CV535" s="33"/>
      <c r="CW535" s="33"/>
      <c r="CX535" s="33"/>
      <c r="CY535" s="33"/>
      <c r="CZ535" s="33"/>
      <c r="DA535" s="33"/>
      <c r="DB535" s="33"/>
      <c r="DC535" s="33"/>
      <c r="DD535" s="33"/>
      <c r="DE535" s="33"/>
      <c r="DF535" s="33"/>
      <c r="DG535" s="33"/>
      <c r="DH535" s="33"/>
      <c r="DI535" s="33"/>
      <c r="DJ535" s="33"/>
      <c r="DK535" s="33"/>
      <c r="DL535" s="33"/>
      <c r="DM535" s="33"/>
      <c r="DN535" s="33"/>
    </row>
    <row r="536" spans="1:118" s="144" customFormat="1" x14ac:dyDescent="0.3">
      <c r="A536" s="69"/>
      <c r="B536" s="70"/>
      <c r="C536" s="254"/>
      <c r="D536" s="255"/>
      <c r="E536" s="182"/>
      <c r="F536" s="180"/>
      <c r="G536" s="182"/>
      <c r="H536" s="182"/>
      <c r="I536" s="182"/>
      <c r="J536" s="182"/>
      <c r="K536" s="73"/>
      <c r="L536" s="73"/>
      <c r="M536" s="75"/>
      <c r="N536" s="239"/>
      <c r="O536" s="154"/>
      <c r="P536" s="154"/>
      <c r="Q536" s="154"/>
      <c r="R536" s="169"/>
      <c r="S536" s="72"/>
      <c r="T536" s="73"/>
      <c r="U536" s="72"/>
      <c r="V536" s="72"/>
      <c r="W536" s="72"/>
      <c r="X536" s="72"/>
      <c r="Y536" s="72"/>
      <c r="Z536" s="72"/>
      <c r="AA536" s="72"/>
      <c r="AB536" s="72"/>
      <c r="AC536" s="72"/>
      <c r="AD536" s="72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  <c r="BO536" s="33"/>
      <c r="BP536" s="33"/>
      <c r="BQ536" s="33"/>
      <c r="BR536" s="33"/>
      <c r="BS536" s="33"/>
      <c r="BT536" s="33"/>
      <c r="BU536" s="33"/>
      <c r="BV536" s="33"/>
      <c r="BW536" s="33"/>
      <c r="BX536" s="33"/>
      <c r="BY536" s="33"/>
      <c r="BZ536" s="33"/>
      <c r="CA536" s="33"/>
      <c r="CB536" s="33"/>
      <c r="CC536" s="33"/>
      <c r="CD536" s="33"/>
      <c r="CE536" s="33"/>
      <c r="CF536" s="33"/>
      <c r="CG536" s="33"/>
      <c r="CH536" s="33"/>
      <c r="CI536" s="33"/>
      <c r="CJ536" s="33"/>
      <c r="CK536" s="33"/>
      <c r="CL536" s="33"/>
      <c r="CM536" s="33"/>
      <c r="CN536" s="33"/>
      <c r="CO536" s="33"/>
      <c r="CP536" s="33"/>
      <c r="CQ536" s="33"/>
      <c r="CR536" s="33"/>
      <c r="CS536" s="33"/>
      <c r="CT536" s="33"/>
      <c r="CU536" s="33"/>
      <c r="CV536" s="33"/>
      <c r="CW536" s="33"/>
      <c r="CX536" s="33"/>
      <c r="CY536" s="33"/>
      <c r="CZ536" s="33"/>
      <c r="DA536" s="33"/>
      <c r="DB536" s="33"/>
      <c r="DC536" s="33"/>
      <c r="DD536" s="33"/>
      <c r="DE536" s="33"/>
      <c r="DF536" s="33"/>
      <c r="DG536" s="33"/>
      <c r="DH536" s="33"/>
      <c r="DI536" s="33"/>
      <c r="DJ536" s="33"/>
      <c r="DK536" s="33"/>
      <c r="DL536" s="33"/>
      <c r="DM536" s="33"/>
      <c r="DN536" s="33"/>
    </row>
    <row r="537" spans="1:118" s="144" customFormat="1" x14ac:dyDescent="0.3">
      <c r="A537" s="69"/>
      <c r="B537" s="70"/>
      <c r="C537" s="254"/>
      <c r="D537" s="255"/>
      <c r="E537" s="182"/>
      <c r="F537" s="180"/>
      <c r="G537" s="182"/>
      <c r="H537" s="182"/>
      <c r="I537" s="182"/>
      <c r="J537" s="182"/>
      <c r="K537" s="73"/>
      <c r="L537" s="73"/>
      <c r="M537" s="75"/>
      <c r="N537" s="239"/>
      <c r="O537" s="171"/>
      <c r="P537" s="171"/>
      <c r="Q537" s="154"/>
      <c r="R537" s="169"/>
      <c r="S537" s="72"/>
      <c r="T537" s="73"/>
      <c r="U537" s="72"/>
      <c r="V537" s="72"/>
      <c r="W537" s="72"/>
      <c r="X537" s="72"/>
      <c r="Y537" s="72"/>
      <c r="Z537" s="72"/>
      <c r="AA537" s="72"/>
      <c r="AB537" s="72"/>
      <c r="AC537" s="72"/>
      <c r="AD537" s="72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  <c r="BO537" s="33"/>
      <c r="BP537" s="33"/>
      <c r="BQ537" s="33"/>
      <c r="BR537" s="33"/>
      <c r="BS537" s="33"/>
      <c r="BT537" s="33"/>
      <c r="BU537" s="33"/>
      <c r="BV537" s="33"/>
      <c r="BW537" s="33"/>
      <c r="BX537" s="33"/>
      <c r="BY537" s="33"/>
      <c r="BZ537" s="33"/>
      <c r="CA537" s="33"/>
      <c r="CB537" s="33"/>
      <c r="CC537" s="33"/>
      <c r="CD537" s="33"/>
      <c r="CE537" s="33"/>
      <c r="CF537" s="33"/>
      <c r="CG537" s="33"/>
      <c r="CH537" s="33"/>
      <c r="CI537" s="33"/>
      <c r="CJ537" s="33"/>
      <c r="CK537" s="33"/>
      <c r="CL537" s="33"/>
      <c r="CM537" s="33"/>
      <c r="CN537" s="33"/>
      <c r="CO537" s="33"/>
      <c r="CP537" s="33"/>
      <c r="CQ537" s="33"/>
      <c r="CR537" s="33"/>
      <c r="CS537" s="33"/>
      <c r="CT537" s="33"/>
      <c r="CU537" s="33"/>
      <c r="CV537" s="33"/>
      <c r="CW537" s="33"/>
      <c r="CX537" s="33"/>
      <c r="CY537" s="33"/>
      <c r="CZ537" s="33"/>
      <c r="DA537" s="33"/>
      <c r="DB537" s="33"/>
      <c r="DC537" s="33"/>
      <c r="DD537" s="33"/>
      <c r="DE537" s="33"/>
      <c r="DF537" s="33"/>
      <c r="DG537" s="33"/>
      <c r="DH537" s="33"/>
      <c r="DI537" s="33"/>
      <c r="DJ537" s="33"/>
      <c r="DK537" s="33"/>
      <c r="DL537" s="33"/>
      <c r="DM537" s="33"/>
      <c r="DN537" s="33"/>
    </row>
    <row r="538" spans="1:118" s="144" customFormat="1" x14ac:dyDescent="0.3">
      <c r="A538" s="69"/>
      <c r="B538" s="70"/>
      <c r="C538" s="254"/>
      <c r="D538" s="255"/>
      <c r="E538" s="182"/>
      <c r="F538" s="180"/>
      <c r="G538" s="182"/>
      <c r="H538" s="182"/>
      <c r="I538" s="182"/>
      <c r="J538" s="182"/>
      <c r="K538" s="73"/>
      <c r="L538" s="73"/>
      <c r="M538" s="75"/>
      <c r="N538" s="383"/>
      <c r="O538" s="171"/>
      <c r="P538" s="171"/>
      <c r="Q538" s="154"/>
      <c r="R538" s="169"/>
      <c r="S538" s="72"/>
      <c r="T538" s="73"/>
      <c r="U538" s="72"/>
      <c r="V538" s="72"/>
      <c r="W538" s="72"/>
      <c r="X538" s="72"/>
      <c r="Y538" s="72"/>
      <c r="Z538" s="72"/>
      <c r="AA538" s="72"/>
      <c r="AB538" s="72"/>
      <c r="AC538" s="72"/>
      <c r="AD538" s="72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  <c r="BO538" s="33"/>
      <c r="BP538" s="33"/>
      <c r="BQ538" s="33"/>
      <c r="BR538" s="33"/>
      <c r="BS538" s="33"/>
      <c r="BT538" s="33"/>
      <c r="BU538" s="33"/>
      <c r="BV538" s="33"/>
      <c r="BW538" s="33"/>
      <c r="BX538" s="33"/>
      <c r="BY538" s="33"/>
      <c r="BZ538" s="33"/>
      <c r="CA538" s="33"/>
      <c r="CB538" s="33"/>
      <c r="CC538" s="33"/>
      <c r="CD538" s="33"/>
      <c r="CE538" s="33"/>
      <c r="CF538" s="33"/>
      <c r="CG538" s="33"/>
      <c r="CH538" s="33"/>
      <c r="CI538" s="33"/>
      <c r="CJ538" s="33"/>
      <c r="CK538" s="33"/>
      <c r="CL538" s="33"/>
      <c r="CM538" s="33"/>
      <c r="CN538" s="33"/>
      <c r="CO538" s="33"/>
      <c r="CP538" s="33"/>
      <c r="CQ538" s="33"/>
      <c r="CR538" s="33"/>
      <c r="CS538" s="33"/>
      <c r="CT538" s="33"/>
      <c r="CU538" s="33"/>
      <c r="CV538" s="33"/>
      <c r="CW538" s="33"/>
      <c r="CX538" s="33"/>
      <c r="CY538" s="33"/>
      <c r="CZ538" s="33"/>
      <c r="DA538" s="33"/>
      <c r="DB538" s="33"/>
      <c r="DC538" s="33"/>
      <c r="DD538" s="33"/>
      <c r="DE538" s="33"/>
      <c r="DF538" s="33"/>
      <c r="DG538" s="33"/>
      <c r="DH538" s="33"/>
      <c r="DI538" s="33"/>
      <c r="DJ538" s="33"/>
      <c r="DK538" s="33"/>
      <c r="DL538" s="33"/>
      <c r="DM538" s="33"/>
      <c r="DN538" s="33"/>
    </row>
    <row r="539" spans="1:118" s="144" customFormat="1" x14ac:dyDescent="0.3">
      <c r="A539" s="69"/>
      <c r="B539" s="70"/>
      <c r="C539" s="254"/>
      <c r="D539" s="255"/>
      <c r="E539" s="182"/>
      <c r="F539" s="180"/>
      <c r="G539" s="182"/>
      <c r="H539" s="182"/>
      <c r="I539" s="182"/>
      <c r="J539" s="182"/>
      <c r="K539" s="73"/>
      <c r="L539" s="73"/>
      <c r="M539" s="75"/>
      <c r="N539" s="383"/>
      <c r="O539" s="154"/>
      <c r="P539" s="154"/>
      <c r="Q539" s="154"/>
      <c r="R539" s="169"/>
      <c r="S539" s="72"/>
      <c r="T539" s="73"/>
      <c r="U539" s="72"/>
      <c r="V539" s="72"/>
      <c r="W539" s="72"/>
      <c r="X539" s="72"/>
      <c r="Y539" s="72"/>
      <c r="Z539" s="72"/>
      <c r="AA539" s="72"/>
      <c r="AB539" s="72"/>
      <c r="AC539" s="72"/>
      <c r="AD539" s="72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  <c r="BO539" s="33"/>
      <c r="BP539" s="33"/>
      <c r="BQ539" s="33"/>
      <c r="BR539" s="33"/>
      <c r="BS539" s="33"/>
      <c r="BT539" s="33"/>
      <c r="BU539" s="33"/>
      <c r="BV539" s="33"/>
      <c r="BW539" s="33"/>
      <c r="BX539" s="33"/>
      <c r="BY539" s="33"/>
      <c r="BZ539" s="33"/>
      <c r="CA539" s="33"/>
      <c r="CB539" s="33"/>
      <c r="CC539" s="33"/>
      <c r="CD539" s="33"/>
      <c r="CE539" s="33"/>
      <c r="CF539" s="33"/>
      <c r="CG539" s="33"/>
      <c r="CH539" s="33"/>
      <c r="CI539" s="33"/>
      <c r="CJ539" s="33"/>
      <c r="CK539" s="33"/>
      <c r="CL539" s="33"/>
      <c r="CM539" s="33"/>
      <c r="CN539" s="33"/>
      <c r="CO539" s="33"/>
      <c r="CP539" s="33"/>
      <c r="CQ539" s="33"/>
      <c r="CR539" s="33"/>
      <c r="CS539" s="33"/>
      <c r="CT539" s="33"/>
      <c r="CU539" s="33"/>
      <c r="CV539" s="33"/>
      <c r="CW539" s="33"/>
      <c r="CX539" s="33"/>
      <c r="CY539" s="33"/>
      <c r="CZ539" s="33"/>
      <c r="DA539" s="33"/>
      <c r="DB539" s="33"/>
      <c r="DC539" s="33"/>
      <c r="DD539" s="33"/>
      <c r="DE539" s="33"/>
      <c r="DF539" s="33"/>
      <c r="DG539" s="33"/>
      <c r="DH539" s="33"/>
      <c r="DI539" s="33"/>
      <c r="DJ539" s="33"/>
      <c r="DK539" s="33"/>
      <c r="DL539" s="33"/>
      <c r="DM539" s="33"/>
      <c r="DN539" s="33"/>
    </row>
    <row r="540" spans="1:118" s="144" customFormat="1" x14ac:dyDescent="0.3">
      <c r="A540" s="69"/>
      <c r="B540" s="70"/>
      <c r="C540" s="254"/>
      <c r="D540" s="255"/>
      <c r="E540" s="182"/>
      <c r="F540" s="180"/>
      <c r="G540" s="182"/>
      <c r="H540" s="182"/>
      <c r="I540" s="182"/>
      <c r="J540" s="182"/>
      <c r="K540" s="73"/>
      <c r="L540" s="73"/>
      <c r="M540" s="75"/>
      <c r="N540" s="383"/>
      <c r="O540" s="154"/>
      <c r="P540" s="154"/>
      <c r="Q540" s="154"/>
      <c r="R540" s="169"/>
      <c r="S540" s="72"/>
      <c r="T540" s="73"/>
      <c r="U540" s="72"/>
      <c r="V540" s="72"/>
      <c r="W540" s="72"/>
      <c r="X540" s="72"/>
      <c r="Y540" s="72"/>
      <c r="Z540" s="72"/>
      <c r="AA540" s="72"/>
      <c r="AB540" s="72"/>
      <c r="AC540" s="72"/>
      <c r="AD540" s="72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  <c r="BO540" s="33"/>
      <c r="BP540" s="33"/>
      <c r="BQ540" s="33"/>
      <c r="BR540" s="33"/>
      <c r="BS540" s="33"/>
      <c r="BT540" s="33"/>
      <c r="BU540" s="33"/>
      <c r="BV540" s="33"/>
      <c r="BW540" s="33"/>
      <c r="BX540" s="33"/>
      <c r="BY540" s="33"/>
      <c r="BZ540" s="33"/>
      <c r="CA540" s="33"/>
      <c r="CB540" s="33"/>
      <c r="CC540" s="33"/>
      <c r="CD540" s="33"/>
      <c r="CE540" s="33"/>
      <c r="CF540" s="33"/>
      <c r="CG540" s="33"/>
      <c r="CH540" s="33"/>
      <c r="CI540" s="33"/>
      <c r="CJ540" s="33"/>
      <c r="CK540" s="33"/>
      <c r="CL540" s="33"/>
      <c r="CM540" s="33"/>
      <c r="CN540" s="33"/>
      <c r="CO540" s="33"/>
      <c r="CP540" s="33"/>
      <c r="CQ540" s="33"/>
      <c r="CR540" s="33"/>
      <c r="CS540" s="33"/>
      <c r="CT540" s="33"/>
      <c r="CU540" s="33"/>
      <c r="CV540" s="33"/>
      <c r="CW540" s="33"/>
      <c r="CX540" s="33"/>
      <c r="CY540" s="33"/>
      <c r="CZ540" s="33"/>
      <c r="DA540" s="33"/>
      <c r="DB540" s="33"/>
      <c r="DC540" s="33"/>
      <c r="DD540" s="33"/>
      <c r="DE540" s="33"/>
      <c r="DF540" s="33"/>
      <c r="DG540" s="33"/>
      <c r="DH540" s="33"/>
      <c r="DI540" s="33"/>
      <c r="DJ540" s="33"/>
      <c r="DK540" s="33"/>
      <c r="DL540" s="33"/>
      <c r="DM540" s="33"/>
      <c r="DN540" s="33"/>
    </row>
    <row r="541" spans="1:118" s="144" customFormat="1" x14ac:dyDescent="0.3">
      <c r="A541" s="69"/>
      <c r="B541" s="70"/>
      <c r="C541" s="254"/>
      <c r="D541" s="255"/>
      <c r="E541" s="182"/>
      <c r="F541" s="180"/>
      <c r="G541" s="182"/>
      <c r="H541" s="182"/>
      <c r="I541" s="182"/>
      <c r="J541" s="182"/>
      <c r="K541" s="73"/>
      <c r="L541" s="73"/>
      <c r="M541" s="75"/>
      <c r="N541" s="383"/>
      <c r="O541" s="154"/>
      <c r="P541" s="154"/>
      <c r="Q541" s="154"/>
      <c r="R541" s="169"/>
      <c r="S541" s="72"/>
      <c r="T541" s="73"/>
      <c r="U541" s="72"/>
      <c r="V541" s="72"/>
      <c r="W541" s="72"/>
      <c r="X541" s="72"/>
      <c r="Y541" s="72"/>
      <c r="Z541" s="72"/>
      <c r="AA541" s="72"/>
      <c r="AB541" s="72"/>
      <c r="AC541" s="72"/>
      <c r="AD541" s="72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  <c r="BO541" s="33"/>
      <c r="BP541" s="33"/>
      <c r="BQ541" s="33"/>
      <c r="BR541" s="33"/>
      <c r="BS541" s="33"/>
      <c r="BT541" s="33"/>
      <c r="BU541" s="33"/>
      <c r="BV541" s="33"/>
      <c r="BW541" s="33"/>
      <c r="BX541" s="33"/>
      <c r="BY541" s="33"/>
      <c r="BZ541" s="33"/>
      <c r="CA541" s="33"/>
      <c r="CB541" s="33"/>
      <c r="CC541" s="33"/>
      <c r="CD541" s="33"/>
      <c r="CE541" s="33"/>
      <c r="CF541" s="33"/>
      <c r="CG541" s="33"/>
      <c r="CH541" s="33"/>
      <c r="CI541" s="33"/>
      <c r="CJ541" s="33"/>
      <c r="CK541" s="33"/>
      <c r="CL541" s="33"/>
      <c r="CM541" s="33"/>
      <c r="CN541" s="33"/>
      <c r="CO541" s="33"/>
      <c r="CP541" s="33"/>
      <c r="CQ541" s="33"/>
      <c r="CR541" s="33"/>
      <c r="CS541" s="33"/>
      <c r="CT541" s="33"/>
      <c r="CU541" s="33"/>
      <c r="CV541" s="33"/>
      <c r="CW541" s="33"/>
      <c r="CX541" s="33"/>
      <c r="CY541" s="33"/>
      <c r="CZ541" s="33"/>
      <c r="DA541" s="33"/>
      <c r="DB541" s="33"/>
      <c r="DC541" s="33"/>
      <c r="DD541" s="33"/>
      <c r="DE541" s="33"/>
      <c r="DF541" s="33"/>
      <c r="DG541" s="33"/>
      <c r="DH541" s="33"/>
      <c r="DI541" s="33"/>
      <c r="DJ541" s="33"/>
      <c r="DK541" s="33"/>
      <c r="DL541" s="33"/>
      <c r="DM541" s="33"/>
      <c r="DN541" s="33"/>
    </row>
    <row r="542" spans="1:118" s="144" customFormat="1" x14ac:dyDescent="0.3">
      <c r="A542" s="69"/>
      <c r="B542" s="70"/>
      <c r="C542" s="254"/>
      <c r="D542" s="255"/>
      <c r="E542" s="182"/>
      <c r="F542" s="180"/>
      <c r="G542" s="182"/>
      <c r="H542" s="182"/>
      <c r="I542" s="182"/>
      <c r="J542" s="182"/>
      <c r="K542" s="73"/>
      <c r="L542" s="73"/>
      <c r="M542" s="75"/>
      <c r="N542" s="383"/>
      <c r="O542" s="154"/>
      <c r="P542" s="154"/>
      <c r="Q542" s="154"/>
      <c r="R542" s="169"/>
      <c r="S542" s="72"/>
      <c r="T542" s="73"/>
      <c r="U542" s="72"/>
      <c r="V542" s="72"/>
      <c r="W542" s="72"/>
      <c r="X542" s="72"/>
      <c r="Y542" s="72"/>
      <c r="Z542" s="72"/>
      <c r="AA542" s="72"/>
      <c r="AB542" s="72"/>
      <c r="AC542" s="72"/>
      <c r="AD542" s="72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  <c r="BO542" s="33"/>
      <c r="BP542" s="33"/>
      <c r="BQ542" s="33"/>
      <c r="BR542" s="33"/>
      <c r="BS542" s="33"/>
      <c r="BT542" s="33"/>
      <c r="BU542" s="33"/>
      <c r="BV542" s="33"/>
      <c r="BW542" s="33"/>
      <c r="BX542" s="33"/>
      <c r="BY542" s="33"/>
      <c r="BZ542" s="33"/>
      <c r="CA542" s="33"/>
      <c r="CB542" s="33"/>
      <c r="CC542" s="33"/>
      <c r="CD542" s="33"/>
      <c r="CE542" s="33"/>
      <c r="CF542" s="33"/>
      <c r="CG542" s="33"/>
      <c r="CH542" s="33"/>
      <c r="CI542" s="33"/>
      <c r="CJ542" s="33"/>
      <c r="CK542" s="33"/>
      <c r="CL542" s="33"/>
      <c r="CM542" s="33"/>
      <c r="CN542" s="33"/>
      <c r="CO542" s="33"/>
      <c r="CP542" s="33"/>
      <c r="CQ542" s="33"/>
      <c r="CR542" s="33"/>
      <c r="CS542" s="33"/>
      <c r="CT542" s="33"/>
      <c r="CU542" s="33"/>
      <c r="CV542" s="33"/>
      <c r="CW542" s="33"/>
      <c r="CX542" s="33"/>
      <c r="CY542" s="33"/>
      <c r="CZ542" s="33"/>
      <c r="DA542" s="33"/>
      <c r="DB542" s="33"/>
      <c r="DC542" s="33"/>
      <c r="DD542" s="33"/>
      <c r="DE542" s="33"/>
      <c r="DF542" s="33"/>
      <c r="DG542" s="33"/>
      <c r="DH542" s="33"/>
      <c r="DI542" s="33"/>
      <c r="DJ542" s="33"/>
      <c r="DK542" s="33"/>
      <c r="DL542" s="33"/>
      <c r="DM542" s="33"/>
      <c r="DN542" s="33"/>
    </row>
    <row r="543" spans="1:118" s="144" customFormat="1" x14ac:dyDescent="0.3">
      <c r="A543" s="69"/>
      <c r="B543" s="70"/>
      <c r="C543" s="254"/>
      <c r="D543" s="255"/>
      <c r="E543" s="182"/>
      <c r="F543" s="180"/>
      <c r="G543" s="182"/>
      <c r="H543" s="182"/>
      <c r="I543" s="182"/>
      <c r="J543" s="182"/>
      <c r="K543" s="73"/>
      <c r="L543" s="73"/>
      <c r="M543" s="75"/>
      <c r="N543" s="383"/>
      <c r="O543" s="171"/>
      <c r="P543" s="171"/>
      <c r="Q543" s="154"/>
      <c r="R543" s="169"/>
      <c r="S543" s="72"/>
      <c r="T543" s="73"/>
      <c r="U543" s="72"/>
      <c r="V543" s="72"/>
      <c r="W543" s="72"/>
      <c r="X543" s="72"/>
      <c r="Y543" s="72"/>
      <c r="Z543" s="72"/>
      <c r="AA543" s="72"/>
      <c r="AB543" s="72"/>
      <c r="AC543" s="72"/>
      <c r="AD543" s="72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  <c r="BO543" s="33"/>
      <c r="BP543" s="33"/>
      <c r="BQ543" s="33"/>
      <c r="BR543" s="33"/>
      <c r="BS543" s="33"/>
      <c r="BT543" s="33"/>
      <c r="BU543" s="33"/>
      <c r="BV543" s="33"/>
      <c r="BW543" s="33"/>
      <c r="BX543" s="33"/>
      <c r="BY543" s="33"/>
      <c r="BZ543" s="33"/>
      <c r="CA543" s="33"/>
      <c r="CB543" s="33"/>
      <c r="CC543" s="33"/>
      <c r="CD543" s="33"/>
      <c r="CE543" s="33"/>
      <c r="CF543" s="33"/>
      <c r="CG543" s="33"/>
      <c r="CH543" s="33"/>
      <c r="CI543" s="33"/>
      <c r="CJ543" s="33"/>
      <c r="CK543" s="33"/>
      <c r="CL543" s="33"/>
      <c r="CM543" s="33"/>
      <c r="CN543" s="33"/>
      <c r="CO543" s="33"/>
      <c r="CP543" s="33"/>
      <c r="CQ543" s="33"/>
      <c r="CR543" s="33"/>
      <c r="CS543" s="33"/>
      <c r="CT543" s="33"/>
      <c r="CU543" s="33"/>
      <c r="CV543" s="33"/>
      <c r="CW543" s="33"/>
      <c r="CX543" s="33"/>
      <c r="CY543" s="33"/>
      <c r="CZ543" s="33"/>
      <c r="DA543" s="33"/>
      <c r="DB543" s="33"/>
      <c r="DC543" s="33"/>
      <c r="DD543" s="33"/>
      <c r="DE543" s="33"/>
      <c r="DF543" s="33"/>
      <c r="DG543" s="33"/>
      <c r="DH543" s="33"/>
      <c r="DI543" s="33"/>
      <c r="DJ543" s="33"/>
      <c r="DK543" s="33"/>
      <c r="DL543" s="33"/>
      <c r="DM543" s="33"/>
      <c r="DN543" s="33"/>
    </row>
    <row r="544" spans="1:118" s="144" customFormat="1" x14ac:dyDescent="0.3">
      <c r="A544" s="69"/>
      <c r="B544" s="70"/>
      <c r="C544" s="254"/>
      <c r="D544" s="255"/>
      <c r="E544" s="182"/>
      <c r="F544" s="180"/>
      <c r="G544" s="182"/>
      <c r="H544" s="182"/>
      <c r="I544" s="182"/>
      <c r="J544" s="182"/>
      <c r="K544" s="73"/>
      <c r="L544" s="73"/>
      <c r="M544" s="75"/>
      <c r="N544" s="383"/>
      <c r="O544" s="154"/>
      <c r="P544" s="154"/>
      <c r="Q544" s="154"/>
      <c r="R544" s="169"/>
      <c r="S544" s="72"/>
      <c r="T544" s="73"/>
      <c r="U544" s="72"/>
      <c r="V544" s="72"/>
      <c r="W544" s="72"/>
      <c r="X544" s="72"/>
      <c r="Y544" s="72"/>
      <c r="Z544" s="72"/>
      <c r="AA544" s="72"/>
      <c r="AB544" s="72"/>
      <c r="AC544" s="72"/>
      <c r="AD544" s="72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  <c r="BO544" s="33"/>
      <c r="BP544" s="33"/>
      <c r="BQ544" s="33"/>
      <c r="BR544" s="33"/>
      <c r="BS544" s="33"/>
      <c r="BT544" s="33"/>
      <c r="BU544" s="33"/>
      <c r="BV544" s="33"/>
      <c r="BW544" s="33"/>
      <c r="BX544" s="33"/>
      <c r="BY544" s="33"/>
      <c r="BZ544" s="33"/>
      <c r="CA544" s="33"/>
      <c r="CB544" s="33"/>
      <c r="CC544" s="33"/>
      <c r="CD544" s="33"/>
      <c r="CE544" s="33"/>
      <c r="CF544" s="33"/>
      <c r="CG544" s="33"/>
      <c r="CH544" s="33"/>
      <c r="CI544" s="33"/>
      <c r="CJ544" s="33"/>
      <c r="CK544" s="33"/>
      <c r="CL544" s="33"/>
      <c r="CM544" s="33"/>
      <c r="CN544" s="33"/>
      <c r="CO544" s="33"/>
      <c r="CP544" s="33"/>
      <c r="CQ544" s="33"/>
      <c r="CR544" s="33"/>
      <c r="CS544" s="33"/>
      <c r="CT544" s="33"/>
      <c r="CU544" s="33"/>
      <c r="CV544" s="33"/>
      <c r="CW544" s="33"/>
      <c r="CX544" s="33"/>
      <c r="CY544" s="33"/>
      <c r="CZ544" s="33"/>
      <c r="DA544" s="33"/>
      <c r="DB544" s="33"/>
      <c r="DC544" s="33"/>
      <c r="DD544" s="33"/>
      <c r="DE544" s="33"/>
      <c r="DF544" s="33"/>
      <c r="DG544" s="33"/>
      <c r="DH544" s="33"/>
      <c r="DI544" s="33"/>
      <c r="DJ544" s="33"/>
      <c r="DK544" s="33"/>
      <c r="DL544" s="33"/>
      <c r="DM544" s="33"/>
      <c r="DN544" s="33"/>
    </row>
    <row r="545" spans="1:118" s="144" customFormat="1" x14ac:dyDescent="0.3">
      <c r="A545" s="69"/>
      <c r="B545" s="70"/>
      <c r="C545" s="254"/>
      <c r="D545" s="255"/>
      <c r="E545" s="182"/>
      <c r="F545" s="180"/>
      <c r="G545" s="182"/>
      <c r="H545" s="182"/>
      <c r="I545" s="182"/>
      <c r="J545" s="182"/>
      <c r="K545" s="73"/>
      <c r="L545" s="73"/>
      <c r="M545" s="75"/>
      <c r="N545" s="383"/>
      <c r="O545" s="171"/>
      <c r="P545" s="171"/>
      <c r="Q545" s="171"/>
      <c r="R545" s="169"/>
      <c r="S545" s="72"/>
      <c r="T545" s="73"/>
      <c r="U545" s="72"/>
      <c r="V545" s="72"/>
      <c r="W545" s="72"/>
      <c r="X545" s="72"/>
      <c r="Y545" s="72"/>
      <c r="Z545" s="72"/>
      <c r="AA545" s="72"/>
      <c r="AB545" s="72"/>
      <c r="AC545" s="72"/>
      <c r="AD545" s="72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  <c r="BO545" s="33"/>
      <c r="BP545" s="33"/>
      <c r="BQ545" s="33"/>
      <c r="BR545" s="33"/>
      <c r="BS545" s="33"/>
      <c r="BT545" s="33"/>
      <c r="BU545" s="33"/>
      <c r="BV545" s="33"/>
      <c r="BW545" s="33"/>
      <c r="BX545" s="33"/>
      <c r="BY545" s="33"/>
      <c r="BZ545" s="33"/>
      <c r="CA545" s="33"/>
      <c r="CB545" s="33"/>
      <c r="CC545" s="33"/>
      <c r="CD545" s="33"/>
      <c r="CE545" s="33"/>
      <c r="CF545" s="33"/>
      <c r="CG545" s="33"/>
      <c r="CH545" s="33"/>
      <c r="CI545" s="33"/>
      <c r="CJ545" s="33"/>
      <c r="CK545" s="33"/>
      <c r="CL545" s="33"/>
      <c r="CM545" s="33"/>
      <c r="CN545" s="33"/>
      <c r="CO545" s="33"/>
      <c r="CP545" s="33"/>
      <c r="CQ545" s="33"/>
      <c r="CR545" s="33"/>
      <c r="CS545" s="33"/>
      <c r="CT545" s="33"/>
      <c r="CU545" s="33"/>
      <c r="CV545" s="33"/>
      <c r="CW545" s="33"/>
      <c r="CX545" s="33"/>
      <c r="CY545" s="33"/>
      <c r="CZ545" s="33"/>
      <c r="DA545" s="33"/>
      <c r="DB545" s="33"/>
      <c r="DC545" s="33"/>
      <c r="DD545" s="33"/>
      <c r="DE545" s="33"/>
      <c r="DF545" s="33"/>
      <c r="DG545" s="33"/>
      <c r="DH545" s="33"/>
      <c r="DI545" s="33"/>
      <c r="DJ545" s="33"/>
      <c r="DK545" s="33"/>
      <c r="DL545" s="33"/>
      <c r="DM545" s="33"/>
      <c r="DN545" s="33"/>
    </row>
    <row r="546" spans="1:118" s="144" customFormat="1" x14ac:dyDescent="0.3">
      <c r="A546" s="69"/>
      <c r="B546" s="70"/>
      <c r="C546" s="254"/>
      <c r="D546" s="255"/>
      <c r="E546" s="182"/>
      <c r="F546" s="180"/>
      <c r="G546" s="182"/>
      <c r="H546" s="182"/>
      <c r="I546" s="182"/>
      <c r="J546" s="182"/>
      <c r="K546" s="73"/>
      <c r="L546" s="73"/>
      <c r="M546" s="75"/>
      <c r="N546" s="383"/>
      <c r="O546" s="154"/>
      <c r="P546" s="154"/>
      <c r="Q546" s="154"/>
      <c r="R546" s="169"/>
      <c r="S546" s="72"/>
      <c r="T546" s="73"/>
      <c r="U546" s="72"/>
      <c r="V546" s="72"/>
      <c r="W546" s="72"/>
      <c r="X546" s="72"/>
      <c r="Y546" s="72"/>
      <c r="Z546" s="72"/>
      <c r="AA546" s="72"/>
      <c r="AB546" s="72"/>
      <c r="AC546" s="72"/>
      <c r="AD546" s="72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  <c r="BO546" s="33"/>
      <c r="BP546" s="33"/>
      <c r="BQ546" s="33"/>
      <c r="BR546" s="33"/>
      <c r="BS546" s="33"/>
      <c r="BT546" s="33"/>
      <c r="BU546" s="33"/>
      <c r="BV546" s="33"/>
      <c r="BW546" s="33"/>
      <c r="BX546" s="33"/>
      <c r="BY546" s="33"/>
      <c r="BZ546" s="33"/>
      <c r="CA546" s="33"/>
      <c r="CB546" s="33"/>
      <c r="CC546" s="33"/>
      <c r="CD546" s="33"/>
      <c r="CE546" s="33"/>
      <c r="CF546" s="33"/>
      <c r="CG546" s="33"/>
      <c r="CH546" s="33"/>
      <c r="CI546" s="33"/>
      <c r="CJ546" s="33"/>
      <c r="CK546" s="33"/>
      <c r="CL546" s="33"/>
      <c r="CM546" s="33"/>
      <c r="CN546" s="33"/>
      <c r="CO546" s="33"/>
      <c r="CP546" s="33"/>
      <c r="CQ546" s="33"/>
      <c r="CR546" s="33"/>
      <c r="CS546" s="33"/>
      <c r="CT546" s="33"/>
      <c r="CU546" s="33"/>
      <c r="CV546" s="33"/>
      <c r="CW546" s="33"/>
      <c r="CX546" s="33"/>
      <c r="CY546" s="33"/>
      <c r="CZ546" s="33"/>
      <c r="DA546" s="33"/>
      <c r="DB546" s="33"/>
      <c r="DC546" s="33"/>
      <c r="DD546" s="33"/>
      <c r="DE546" s="33"/>
      <c r="DF546" s="33"/>
      <c r="DG546" s="33"/>
      <c r="DH546" s="33"/>
      <c r="DI546" s="33"/>
      <c r="DJ546" s="33"/>
      <c r="DK546" s="33"/>
      <c r="DL546" s="33"/>
      <c r="DM546" s="33"/>
      <c r="DN546" s="33"/>
    </row>
    <row r="547" spans="1:118" s="140" customFormat="1" x14ac:dyDescent="0.3">
      <c r="A547" s="69"/>
      <c r="B547" s="70"/>
      <c r="C547" s="254"/>
      <c r="D547" s="255"/>
      <c r="E547" s="182"/>
      <c r="F547" s="180"/>
      <c r="G547" s="182"/>
      <c r="H547" s="182"/>
      <c r="I547" s="182"/>
      <c r="J547" s="182"/>
      <c r="K547" s="73"/>
      <c r="L547" s="73"/>
      <c r="M547" s="75"/>
      <c r="N547" s="239"/>
      <c r="O547" s="154"/>
      <c r="P547" s="154"/>
      <c r="Q547" s="154"/>
      <c r="R547" s="169"/>
      <c r="S547" s="72"/>
      <c r="T547" s="73"/>
      <c r="U547" s="72"/>
      <c r="V547" s="72"/>
      <c r="W547" s="72"/>
      <c r="X547" s="72"/>
      <c r="Y547" s="72"/>
      <c r="Z547" s="72"/>
      <c r="AA547" s="72"/>
      <c r="AB547" s="72"/>
      <c r="AC547" s="72"/>
      <c r="AD547" s="72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  <c r="BO547" s="33"/>
      <c r="BP547" s="33"/>
      <c r="BQ547" s="33"/>
      <c r="BR547" s="33"/>
      <c r="BS547" s="33"/>
      <c r="BT547" s="33"/>
      <c r="BU547" s="33"/>
      <c r="BV547" s="33"/>
      <c r="BW547" s="33"/>
      <c r="BX547" s="33"/>
      <c r="BY547" s="33"/>
      <c r="BZ547" s="33"/>
      <c r="CA547" s="33"/>
      <c r="CB547" s="33"/>
      <c r="CC547" s="33"/>
      <c r="CD547" s="33"/>
      <c r="CE547" s="33"/>
      <c r="CF547" s="33"/>
      <c r="CG547" s="33"/>
      <c r="CH547" s="33"/>
      <c r="CI547" s="33"/>
      <c r="CJ547" s="33"/>
      <c r="CK547" s="33"/>
      <c r="CL547" s="33"/>
      <c r="CM547" s="33"/>
      <c r="CN547" s="33"/>
      <c r="CO547" s="33"/>
      <c r="CP547" s="33"/>
      <c r="CQ547" s="33"/>
      <c r="CR547" s="33"/>
      <c r="CS547" s="33"/>
      <c r="CT547" s="33"/>
      <c r="CU547" s="33"/>
      <c r="CV547" s="33"/>
      <c r="CW547" s="33"/>
      <c r="CX547" s="33"/>
      <c r="CY547" s="33"/>
      <c r="CZ547" s="33"/>
      <c r="DA547" s="33"/>
      <c r="DB547" s="33"/>
      <c r="DC547" s="33"/>
      <c r="DD547" s="33"/>
      <c r="DE547" s="33"/>
      <c r="DF547" s="33"/>
      <c r="DG547" s="33"/>
      <c r="DH547" s="33"/>
      <c r="DI547" s="33"/>
      <c r="DJ547" s="33"/>
      <c r="DK547" s="33"/>
      <c r="DL547" s="33"/>
      <c r="DM547" s="33"/>
      <c r="DN547" s="33"/>
    </row>
    <row r="548" spans="1:118" s="76" customFormat="1" x14ac:dyDescent="0.25">
      <c r="A548" s="182"/>
      <c r="B548" s="70"/>
      <c r="C548" s="256"/>
      <c r="D548" s="182"/>
      <c r="E548" s="241"/>
      <c r="F548" s="71"/>
      <c r="G548" s="69"/>
      <c r="H548" s="69"/>
      <c r="I548" s="69"/>
      <c r="J548" s="73"/>
      <c r="K548" s="73"/>
      <c r="L548" s="73"/>
      <c r="M548" s="74"/>
      <c r="N548" s="239"/>
      <c r="O548" s="154"/>
      <c r="P548" s="154"/>
      <c r="Q548" s="154"/>
      <c r="R548" s="169"/>
      <c r="S548" s="72"/>
      <c r="T548" s="73"/>
      <c r="U548" s="72"/>
      <c r="V548" s="72"/>
      <c r="W548" s="72"/>
      <c r="X548" s="72"/>
      <c r="Y548" s="72"/>
      <c r="Z548" s="72"/>
      <c r="AA548" s="72"/>
      <c r="AB548" s="72"/>
      <c r="AC548" s="72"/>
      <c r="AD548" s="72"/>
      <c r="AE548" s="72"/>
      <c r="AF548" s="72"/>
      <c r="AG548" s="72"/>
      <c r="AH548" s="72"/>
      <c r="AI548" s="72"/>
      <c r="AJ548" s="72"/>
      <c r="AK548" s="72"/>
      <c r="AL548" s="72"/>
      <c r="AM548" s="72"/>
      <c r="AN548" s="72"/>
      <c r="AO548" s="72"/>
      <c r="AP548" s="72"/>
      <c r="AQ548" s="72"/>
      <c r="AR548" s="72"/>
      <c r="AS548" s="72"/>
      <c r="AT548" s="72"/>
      <c r="AU548" s="72"/>
      <c r="AV548" s="72"/>
      <c r="AW548" s="72"/>
      <c r="AX548" s="72"/>
      <c r="AY548" s="72"/>
      <c r="AZ548" s="72"/>
      <c r="BA548" s="72"/>
      <c r="BB548" s="72"/>
      <c r="BC548" s="72"/>
      <c r="BD548" s="72"/>
      <c r="BE548" s="72"/>
      <c r="BF548" s="72"/>
      <c r="BG548" s="72"/>
      <c r="BH548" s="72"/>
      <c r="BI548" s="72"/>
      <c r="BJ548" s="72"/>
      <c r="BK548" s="72"/>
      <c r="BL548" s="72"/>
      <c r="BM548" s="72"/>
      <c r="BN548" s="72"/>
      <c r="BO548" s="72"/>
      <c r="BP548" s="72"/>
      <c r="BQ548" s="72"/>
      <c r="BR548" s="72"/>
      <c r="BS548" s="72"/>
      <c r="BT548" s="72"/>
      <c r="BU548" s="72"/>
      <c r="BV548" s="72"/>
      <c r="BW548" s="72"/>
      <c r="BX548" s="72"/>
      <c r="BY548" s="72"/>
      <c r="BZ548" s="72"/>
      <c r="CA548" s="72"/>
      <c r="CB548" s="72"/>
      <c r="CC548" s="72"/>
      <c r="CD548" s="72"/>
      <c r="CE548" s="72"/>
      <c r="CF548" s="72"/>
      <c r="CG548" s="72"/>
      <c r="CH548" s="72"/>
      <c r="CI548" s="72"/>
      <c r="CJ548" s="72"/>
      <c r="CK548" s="72"/>
      <c r="CL548" s="72"/>
      <c r="CM548" s="72"/>
      <c r="CN548" s="72"/>
      <c r="CO548" s="72"/>
      <c r="CP548" s="72"/>
      <c r="CQ548" s="72"/>
      <c r="CR548" s="72"/>
      <c r="CS548" s="72"/>
      <c r="CT548" s="72"/>
      <c r="CU548" s="72"/>
      <c r="CV548" s="72"/>
      <c r="CW548" s="72"/>
      <c r="CX548" s="72"/>
      <c r="CY548" s="72"/>
      <c r="CZ548" s="72"/>
      <c r="DA548" s="72"/>
      <c r="DB548" s="72"/>
      <c r="DC548" s="72"/>
      <c r="DD548" s="72"/>
      <c r="DE548" s="72"/>
      <c r="DF548" s="72"/>
      <c r="DG548" s="72"/>
      <c r="DH548" s="72"/>
      <c r="DI548" s="72"/>
      <c r="DJ548" s="72"/>
      <c r="DK548" s="72"/>
      <c r="DL548" s="72"/>
      <c r="DM548" s="72"/>
      <c r="DN548" s="72"/>
    </row>
    <row r="549" spans="1:118" s="76" customFormat="1" x14ac:dyDescent="0.25">
      <c r="A549" s="182"/>
      <c r="B549" s="70"/>
      <c r="C549" s="256"/>
      <c r="D549" s="182"/>
      <c r="E549" s="241"/>
      <c r="F549" s="71"/>
      <c r="G549" s="69"/>
      <c r="H549" s="69"/>
      <c r="I549" s="69"/>
      <c r="J549" s="72"/>
      <c r="K549" s="73"/>
      <c r="L549" s="73"/>
      <c r="M549" s="74"/>
      <c r="N549" s="239"/>
      <c r="O549" s="154"/>
      <c r="P549" s="154"/>
      <c r="Q549" s="154"/>
      <c r="R549" s="169"/>
      <c r="S549" s="72"/>
      <c r="T549" s="73"/>
      <c r="U549" s="72"/>
      <c r="V549" s="72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  <c r="AJ549" s="72"/>
      <c r="AK549" s="72"/>
      <c r="AL549" s="72"/>
      <c r="AM549" s="72"/>
      <c r="AN549" s="72"/>
      <c r="AO549" s="72"/>
      <c r="AP549" s="72"/>
      <c r="AQ549" s="72"/>
      <c r="AR549" s="72"/>
      <c r="AS549" s="72"/>
      <c r="AT549" s="72"/>
      <c r="AU549" s="72"/>
      <c r="AV549" s="72"/>
      <c r="AW549" s="72"/>
      <c r="AX549" s="72"/>
      <c r="AY549" s="72"/>
      <c r="AZ549" s="72"/>
      <c r="BA549" s="72"/>
      <c r="BB549" s="72"/>
      <c r="BC549" s="72"/>
      <c r="BD549" s="72"/>
      <c r="BE549" s="72"/>
      <c r="BF549" s="72"/>
      <c r="BG549" s="72"/>
      <c r="BH549" s="72"/>
      <c r="BI549" s="72"/>
      <c r="BJ549" s="72"/>
      <c r="BK549" s="72"/>
      <c r="BL549" s="72"/>
      <c r="BM549" s="72"/>
      <c r="BN549" s="72"/>
      <c r="BO549" s="72"/>
      <c r="BP549" s="72"/>
      <c r="BQ549" s="72"/>
      <c r="BR549" s="72"/>
      <c r="BS549" s="72"/>
      <c r="BT549" s="72"/>
      <c r="BU549" s="72"/>
      <c r="BV549" s="72"/>
      <c r="BW549" s="72"/>
      <c r="BX549" s="72"/>
      <c r="BY549" s="72"/>
      <c r="BZ549" s="72"/>
      <c r="CA549" s="72"/>
      <c r="CB549" s="72"/>
      <c r="CC549" s="72"/>
      <c r="CD549" s="72"/>
      <c r="CE549" s="72"/>
      <c r="CF549" s="72"/>
      <c r="CG549" s="72"/>
      <c r="CH549" s="72"/>
      <c r="CI549" s="72"/>
      <c r="CJ549" s="72"/>
      <c r="CK549" s="72"/>
      <c r="CL549" s="72"/>
      <c r="CM549" s="72"/>
      <c r="CN549" s="72"/>
      <c r="CO549" s="72"/>
      <c r="CP549" s="72"/>
      <c r="CQ549" s="72"/>
      <c r="CR549" s="72"/>
      <c r="CS549" s="72"/>
      <c r="CT549" s="72"/>
      <c r="CU549" s="72"/>
      <c r="CV549" s="72"/>
      <c r="CW549" s="72"/>
      <c r="CX549" s="72"/>
      <c r="CY549" s="72"/>
      <c r="CZ549" s="72"/>
      <c r="DA549" s="72"/>
      <c r="DB549" s="72"/>
      <c r="DC549" s="72"/>
      <c r="DD549" s="72"/>
      <c r="DE549" s="72"/>
      <c r="DF549" s="72"/>
      <c r="DG549" s="72"/>
      <c r="DH549" s="72"/>
      <c r="DI549" s="72"/>
      <c r="DJ549" s="72"/>
      <c r="DK549" s="72"/>
      <c r="DL549" s="72"/>
      <c r="DM549" s="72"/>
      <c r="DN549" s="72"/>
    </row>
    <row r="550" spans="1:118" s="76" customFormat="1" x14ac:dyDescent="0.25">
      <c r="A550" s="182"/>
      <c r="B550" s="165"/>
      <c r="C550" s="256"/>
      <c r="D550" s="182"/>
      <c r="E550" s="241"/>
      <c r="F550" s="71"/>
      <c r="G550" s="69"/>
      <c r="H550" s="69"/>
      <c r="I550" s="69"/>
      <c r="J550" s="73"/>
      <c r="K550" s="73"/>
      <c r="L550" s="73"/>
      <c r="M550" s="75"/>
      <c r="N550" s="383"/>
      <c r="O550" s="171"/>
      <c r="P550" s="171"/>
      <c r="Q550" s="171"/>
      <c r="R550" s="169"/>
      <c r="S550" s="72"/>
      <c r="T550" s="73"/>
      <c r="U550" s="72"/>
      <c r="V550" s="72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  <c r="AJ550" s="72"/>
      <c r="AK550" s="72"/>
      <c r="AL550" s="72"/>
      <c r="AM550" s="72"/>
      <c r="AN550" s="72"/>
      <c r="AO550" s="72"/>
      <c r="AP550" s="72"/>
      <c r="AQ550" s="72"/>
      <c r="AR550" s="72"/>
      <c r="AS550" s="72"/>
      <c r="AT550" s="72"/>
      <c r="AU550" s="72"/>
      <c r="AV550" s="72"/>
      <c r="AW550" s="72"/>
      <c r="AX550" s="72"/>
      <c r="AY550" s="72"/>
      <c r="AZ550" s="72"/>
      <c r="BA550" s="72"/>
      <c r="BB550" s="72"/>
      <c r="BC550" s="72"/>
      <c r="BD550" s="72"/>
      <c r="BE550" s="72"/>
      <c r="BF550" s="72"/>
      <c r="BG550" s="72"/>
      <c r="BH550" s="72"/>
      <c r="BI550" s="72"/>
      <c r="BJ550" s="72"/>
      <c r="BK550" s="72"/>
      <c r="BL550" s="72"/>
      <c r="BM550" s="72"/>
      <c r="BN550" s="72"/>
      <c r="BO550" s="72"/>
      <c r="BP550" s="72"/>
      <c r="BQ550" s="72"/>
      <c r="BR550" s="72"/>
      <c r="BS550" s="72"/>
      <c r="BT550" s="72"/>
      <c r="BU550" s="72"/>
      <c r="BV550" s="72"/>
      <c r="BW550" s="72"/>
      <c r="BX550" s="72"/>
      <c r="BY550" s="72"/>
      <c r="BZ550" s="72"/>
      <c r="CA550" s="72"/>
      <c r="CB550" s="72"/>
      <c r="CC550" s="72"/>
      <c r="CD550" s="72"/>
      <c r="CE550" s="72"/>
      <c r="CF550" s="72"/>
      <c r="CG550" s="72"/>
      <c r="CH550" s="72"/>
      <c r="CI550" s="72"/>
      <c r="CJ550" s="72"/>
      <c r="CK550" s="72"/>
      <c r="CL550" s="72"/>
      <c r="CM550" s="72"/>
      <c r="CN550" s="72"/>
      <c r="CO550" s="72"/>
      <c r="CP550" s="72"/>
      <c r="CQ550" s="72"/>
      <c r="CR550" s="72"/>
      <c r="CS550" s="72"/>
      <c r="CT550" s="72"/>
      <c r="CU550" s="72"/>
      <c r="CV550" s="72"/>
      <c r="CW550" s="72"/>
      <c r="CX550" s="72"/>
      <c r="CY550" s="72"/>
      <c r="CZ550" s="72"/>
      <c r="DA550" s="72"/>
      <c r="DB550" s="72"/>
      <c r="DC550" s="72"/>
      <c r="DD550" s="72"/>
      <c r="DE550" s="72"/>
      <c r="DF550" s="72"/>
      <c r="DG550" s="72"/>
      <c r="DH550" s="72"/>
      <c r="DI550" s="72"/>
      <c r="DJ550" s="72"/>
      <c r="DK550" s="72"/>
      <c r="DL550" s="72"/>
      <c r="DM550" s="72"/>
      <c r="DN550" s="72"/>
    </row>
    <row r="551" spans="1:118" x14ac:dyDescent="0.3">
      <c r="A551" s="182"/>
      <c r="B551" s="182"/>
      <c r="C551" s="257"/>
      <c r="D551" s="182"/>
      <c r="E551" s="182"/>
      <c r="F551" s="180"/>
      <c r="G551" s="182"/>
      <c r="H551" s="182"/>
      <c r="I551" s="182"/>
      <c r="J551" s="73"/>
      <c r="K551" s="73"/>
      <c r="L551" s="73"/>
      <c r="M551" s="75"/>
      <c r="N551" s="383"/>
      <c r="O551" s="171"/>
      <c r="P551" s="171"/>
      <c r="Q551" s="171"/>
      <c r="R551" s="169"/>
      <c r="S551" s="72"/>
      <c r="T551" s="73"/>
      <c r="U551" s="72"/>
      <c r="V551" s="72"/>
      <c r="W551" s="72"/>
      <c r="X551" s="72"/>
      <c r="Y551" s="72"/>
      <c r="Z551" s="72"/>
      <c r="AA551" s="72"/>
      <c r="AB551" s="72"/>
      <c r="AC551" s="72"/>
      <c r="AD551" s="72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  <c r="BO551" s="33"/>
      <c r="BP551" s="33"/>
      <c r="BQ551" s="33"/>
      <c r="BR551" s="33"/>
      <c r="BS551" s="33"/>
      <c r="BT551" s="33"/>
      <c r="BU551" s="33"/>
      <c r="BV551" s="33"/>
      <c r="BW551" s="33"/>
      <c r="BX551" s="33"/>
      <c r="BY551" s="33"/>
      <c r="BZ551" s="33"/>
      <c r="CA551" s="33"/>
      <c r="CB551" s="33"/>
      <c r="CC551" s="33"/>
      <c r="CD551" s="33"/>
      <c r="CE551" s="33"/>
      <c r="CF551" s="33"/>
      <c r="CG551" s="33"/>
      <c r="CH551" s="33"/>
      <c r="CI551" s="33"/>
      <c r="CJ551" s="33"/>
      <c r="CK551" s="33"/>
      <c r="CL551" s="33"/>
      <c r="CM551" s="33"/>
      <c r="CN551" s="33"/>
      <c r="CO551" s="33"/>
      <c r="CP551" s="33"/>
      <c r="CQ551" s="33"/>
      <c r="CR551" s="33"/>
      <c r="CS551" s="33"/>
      <c r="CT551" s="33"/>
      <c r="CU551" s="33"/>
      <c r="CV551" s="33"/>
      <c r="CW551" s="33"/>
      <c r="CX551" s="33"/>
      <c r="CY551" s="33"/>
      <c r="CZ551" s="33"/>
      <c r="DA551" s="33"/>
      <c r="DB551" s="33"/>
      <c r="DC551" s="33"/>
      <c r="DD551" s="33"/>
      <c r="DE551" s="33"/>
      <c r="DF551" s="33"/>
      <c r="DG551" s="33"/>
      <c r="DH551" s="33"/>
      <c r="DI551" s="33"/>
      <c r="DJ551" s="33"/>
      <c r="DK551" s="33"/>
      <c r="DL551" s="33"/>
      <c r="DM551" s="33"/>
      <c r="DN551" s="33"/>
    </row>
    <row r="552" spans="1:118" x14ac:dyDescent="0.3">
      <c r="A552" s="182"/>
      <c r="B552" s="182"/>
      <c r="C552" s="257"/>
      <c r="D552" s="182"/>
      <c r="E552" s="182"/>
      <c r="F552" s="180"/>
      <c r="G552" s="182"/>
      <c r="H552" s="182"/>
      <c r="I552" s="182"/>
      <c r="J552" s="72"/>
      <c r="K552" s="73"/>
      <c r="L552" s="73"/>
      <c r="M552" s="75"/>
      <c r="N552" s="383"/>
      <c r="O552" s="171"/>
      <c r="P552" s="171"/>
      <c r="Q552" s="171"/>
      <c r="R552" s="169"/>
      <c r="S552" s="72"/>
      <c r="T552" s="73"/>
      <c r="U552" s="72"/>
      <c r="V552" s="72"/>
      <c r="W552" s="72"/>
      <c r="X552" s="72"/>
      <c r="Y552" s="72"/>
      <c r="Z552" s="72"/>
      <c r="AA552" s="72"/>
      <c r="AB552" s="72"/>
      <c r="AC552" s="72"/>
      <c r="AD552" s="72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  <c r="BO552" s="33"/>
      <c r="BP552" s="33"/>
      <c r="BQ552" s="33"/>
      <c r="BR552" s="33"/>
      <c r="BS552" s="33"/>
      <c r="BT552" s="33"/>
      <c r="BU552" s="33"/>
      <c r="BV552" s="33"/>
      <c r="BW552" s="33"/>
      <c r="BX552" s="33"/>
      <c r="BY552" s="33"/>
      <c r="BZ552" s="33"/>
      <c r="CA552" s="33"/>
      <c r="CB552" s="33"/>
      <c r="CC552" s="33"/>
      <c r="CD552" s="33"/>
      <c r="CE552" s="33"/>
      <c r="CF552" s="33"/>
      <c r="CG552" s="33"/>
      <c r="CH552" s="33"/>
      <c r="CI552" s="33"/>
      <c r="CJ552" s="33"/>
      <c r="CK552" s="33"/>
      <c r="CL552" s="33"/>
      <c r="CM552" s="33"/>
      <c r="CN552" s="33"/>
      <c r="CO552" s="33"/>
      <c r="CP552" s="33"/>
      <c r="CQ552" s="33"/>
      <c r="CR552" s="33"/>
      <c r="CS552" s="33"/>
      <c r="CT552" s="33"/>
      <c r="CU552" s="33"/>
      <c r="CV552" s="33"/>
      <c r="CW552" s="33"/>
      <c r="CX552" s="33"/>
      <c r="CY552" s="33"/>
      <c r="CZ552" s="33"/>
      <c r="DA552" s="33"/>
      <c r="DB552" s="33"/>
      <c r="DC552" s="33"/>
      <c r="DD552" s="33"/>
      <c r="DE552" s="33"/>
      <c r="DF552" s="33"/>
      <c r="DG552" s="33"/>
      <c r="DH552" s="33"/>
      <c r="DI552" s="33"/>
      <c r="DJ552" s="33"/>
      <c r="DK552" s="33"/>
      <c r="DL552" s="33"/>
      <c r="DM552" s="33"/>
      <c r="DN552" s="33"/>
    </row>
    <row r="553" spans="1:118" x14ac:dyDescent="0.3">
      <c r="A553" s="182"/>
      <c r="B553" s="182"/>
      <c r="C553" s="257"/>
      <c r="D553" s="182"/>
      <c r="E553" s="182"/>
      <c r="F553" s="180"/>
      <c r="G553" s="182"/>
      <c r="H553" s="182"/>
      <c r="I553" s="182"/>
      <c r="J553" s="72"/>
      <c r="K553" s="73"/>
      <c r="L553" s="73"/>
      <c r="M553" s="75"/>
      <c r="N553" s="383"/>
      <c r="O553" s="171"/>
      <c r="P553" s="171"/>
      <c r="Q553" s="171"/>
      <c r="R553" s="169"/>
      <c r="S553" s="72"/>
      <c r="T553" s="73"/>
      <c r="U553" s="72"/>
      <c r="V553" s="72"/>
      <c r="W553" s="72"/>
      <c r="X553" s="72"/>
      <c r="Y553" s="72"/>
      <c r="Z553" s="72"/>
      <c r="AA553" s="72"/>
      <c r="AB553" s="72"/>
      <c r="AC553" s="72"/>
      <c r="AD553" s="72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  <c r="BO553" s="33"/>
      <c r="BP553" s="33"/>
      <c r="BQ553" s="33"/>
      <c r="BR553" s="33"/>
      <c r="BS553" s="33"/>
      <c r="BT553" s="33"/>
      <c r="BU553" s="33"/>
      <c r="BV553" s="33"/>
      <c r="BW553" s="33"/>
      <c r="BX553" s="33"/>
      <c r="BY553" s="33"/>
      <c r="BZ553" s="33"/>
      <c r="CA553" s="33"/>
      <c r="CB553" s="33"/>
      <c r="CC553" s="33"/>
      <c r="CD553" s="33"/>
      <c r="CE553" s="33"/>
      <c r="CF553" s="33"/>
      <c r="CG553" s="33"/>
      <c r="CH553" s="33"/>
      <c r="CI553" s="33"/>
      <c r="CJ553" s="33"/>
      <c r="CK553" s="33"/>
      <c r="CL553" s="33"/>
      <c r="CM553" s="33"/>
      <c r="CN553" s="33"/>
      <c r="CO553" s="33"/>
      <c r="CP553" s="33"/>
      <c r="CQ553" s="33"/>
      <c r="CR553" s="33"/>
      <c r="CS553" s="33"/>
      <c r="CT553" s="33"/>
      <c r="CU553" s="33"/>
      <c r="CV553" s="33"/>
      <c r="CW553" s="33"/>
      <c r="CX553" s="33"/>
      <c r="CY553" s="33"/>
      <c r="CZ553" s="33"/>
      <c r="DA553" s="33"/>
      <c r="DB553" s="33"/>
      <c r="DC553" s="33"/>
      <c r="DD553" s="33"/>
      <c r="DE553" s="33"/>
      <c r="DF553" s="33"/>
      <c r="DG553" s="33"/>
      <c r="DH553" s="33"/>
      <c r="DI553" s="33"/>
      <c r="DJ553" s="33"/>
      <c r="DK553" s="33"/>
      <c r="DL553" s="33"/>
      <c r="DM553" s="33"/>
      <c r="DN553" s="33"/>
    </row>
    <row r="554" spans="1:118" x14ac:dyDescent="0.3">
      <c r="A554" s="182"/>
      <c r="B554" s="182"/>
      <c r="C554" s="257"/>
      <c r="D554" s="182"/>
      <c r="E554" s="182"/>
      <c r="F554" s="180"/>
      <c r="G554" s="182"/>
      <c r="H554" s="182"/>
      <c r="I554" s="182"/>
      <c r="J554" s="72"/>
      <c r="K554" s="73"/>
      <c r="L554" s="73"/>
      <c r="M554" s="75"/>
      <c r="N554" s="383"/>
      <c r="O554" s="171"/>
      <c r="P554" s="171"/>
      <c r="Q554" s="171"/>
      <c r="R554" s="169"/>
      <c r="S554" s="72"/>
      <c r="T554" s="73"/>
      <c r="U554" s="72"/>
      <c r="V554" s="72"/>
      <c r="W554" s="72"/>
      <c r="X554" s="72"/>
      <c r="Y554" s="72"/>
      <c r="Z554" s="72"/>
      <c r="AA554" s="72"/>
      <c r="AB554" s="72"/>
      <c r="AC554" s="72"/>
      <c r="AD554" s="72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  <c r="BO554" s="33"/>
      <c r="BP554" s="33"/>
      <c r="BQ554" s="33"/>
      <c r="BR554" s="33"/>
      <c r="BS554" s="33"/>
      <c r="BT554" s="33"/>
      <c r="BU554" s="33"/>
      <c r="BV554" s="33"/>
      <c r="BW554" s="33"/>
      <c r="BX554" s="33"/>
      <c r="BY554" s="33"/>
      <c r="BZ554" s="33"/>
      <c r="CA554" s="33"/>
      <c r="CB554" s="33"/>
      <c r="CC554" s="33"/>
      <c r="CD554" s="33"/>
      <c r="CE554" s="33"/>
      <c r="CF554" s="33"/>
      <c r="CG554" s="33"/>
      <c r="CH554" s="33"/>
      <c r="CI554" s="33"/>
      <c r="CJ554" s="33"/>
      <c r="CK554" s="33"/>
      <c r="CL554" s="33"/>
      <c r="CM554" s="33"/>
      <c r="CN554" s="33"/>
      <c r="CO554" s="33"/>
      <c r="CP554" s="33"/>
      <c r="CQ554" s="33"/>
      <c r="CR554" s="33"/>
      <c r="CS554" s="33"/>
      <c r="CT554" s="33"/>
      <c r="CU554" s="33"/>
      <c r="CV554" s="33"/>
      <c r="CW554" s="33"/>
      <c r="CX554" s="33"/>
      <c r="CY554" s="33"/>
      <c r="CZ554" s="33"/>
      <c r="DA554" s="33"/>
      <c r="DB554" s="33"/>
      <c r="DC554" s="33"/>
      <c r="DD554" s="33"/>
      <c r="DE554" s="33"/>
      <c r="DF554" s="33"/>
      <c r="DG554" s="33"/>
      <c r="DH554" s="33"/>
      <c r="DI554" s="33"/>
      <c r="DJ554" s="33"/>
      <c r="DK554" s="33"/>
      <c r="DL554" s="33"/>
      <c r="DM554" s="33"/>
      <c r="DN554" s="33"/>
    </row>
    <row r="555" spans="1:118" x14ac:dyDescent="0.3">
      <c r="A555" s="182"/>
      <c r="B555" s="182"/>
      <c r="C555" s="257"/>
      <c r="D555" s="182"/>
      <c r="E555" s="182"/>
      <c r="F555" s="180"/>
      <c r="G555" s="182"/>
      <c r="H555" s="182"/>
      <c r="I555" s="182"/>
      <c r="J555" s="72"/>
      <c r="K555" s="73"/>
      <c r="L555" s="73"/>
      <c r="M555" s="75"/>
      <c r="N555" s="383"/>
      <c r="O555" s="171"/>
      <c r="P555" s="171"/>
      <c r="Q555" s="171"/>
      <c r="R555" s="169"/>
      <c r="S555" s="72"/>
      <c r="T555" s="73"/>
      <c r="U555" s="72"/>
      <c r="V555" s="72"/>
      <c r="W555" s="72"/>
      <c r="X555" s="72"/>
      <c r="Y555" s="72"/>
      <c r="Z555" s="72"/>
      <c r="AA555" s="72"/>
      <c r="AB555" s="72"/>
      <c r="AC555" s="72"/>
      <c r="AD555" s="72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  <c r="BO555" s="33"/>
      <c r="BP555" s="33"/>
      <c r="BQ555" s="33"/>
      <c r="BR555" s="33"/>
      <c r="BS555" s="33"/>
      <c r="BT555" s="33"/>
      <c r="BU555" s="33"/>
      <c r="BV555" s="33"/>
      <c r="BW555" s="33"/>
      <c r="BX555" s="33"/>
      <c r="BY555" s="33"/>
      <c r="BZ555" s="33"/>
      <c r="CA555" s="33"/>
      <c r="CB555" s="33"/>
      <c r="CC555" s="33"/>
      <c r="CD555" s="33"/>
      <c r="CE555" s="33"/>
      <c r="CF555" s="33"/>
      <c r="CG555" s="33"/>
      <c r="CH555" s="33"/>
      <c r="CI555" s="33"/>
      <c r="CJ555" s="33"/>
      <c r="CK555" s="33"/>
      <c r="CL555" s="33"/>
      <c r="CM555" s="33"/>
      <c r="CN555" s="33"/>
      <c r="CO555" s="33"/>
      <c r="CP555" s="33"/>
      <c r="CQ555" s="33"/>
      <c r="CR555" s="33"/>
      <c r="CS555" s="33"/>
      <c r="CT555" s="33"/>
      <c r="CU555" s="33"/>
      <c r="CV555" s="33"/>
      <c r="CW555" s="33"/>
      <c r="CX555" s="33"/>
      <c r="CY555" s="33"/>
      <c r="CZ555" s="33"/>
      <c r="DA555" s="33"/>
      <c r="DB555" s="33"/>
      <c r="DC555" s="33"/>
      <c r="DD555" s="33"/>
      <c r="DE555" s="33"/>
      <c r="DF555" s="33"/>
      <c r="DG555" s="33"/>
      <c r="DH555" s="33"/>
      <c r="DI555" s="33"/>
      <c r="DJ555" s="33"/>
      <c r="DK555" s="33"/>
      <c r="DL555" s="33"/>
      <c r="DM555" s="33"/>
      <c r="DN555" s="33"/>
    </row>
    <row r="556" spans="1:118" x14ac:dyDescent="0.3">
      <c r="A556" s="182"/>
      <c r="B556" s="182"/>
      <c r="C556" s="257"/>
      <c r="D556" s="182"/>
      <c r="E556" s="182"/>
      <c r="F556" s="180"/>
      <c r="G556" s="182"/>
      <c r="H556" s="182"/>
      <c r="I556" s="182"/>
      <c r="J556" s="72"/>
      <c r="K556" s="73"/>
      <c r="L556" s="73"/>
      <c r="M556" s="75"/>
      <c r="N556" s="383"/>
      <c r="O556" s="171"/>
      <c r="P556" s="171"/>
      <c r="Q556" s="171"/>
      <c r="R556" s="169"/>
      <c r="S556" s="72"/>
      <c r="T556" s="73"/>
      <c r="U556" s="72"/>
      <c r="V556" s="72"/>
      <c r="W556" s="72"/>
      <c r="X556" s="72"/>
      <c r="Y556" s="72"/>
      <c r="Z556" s="72"/>
      <c r="AA556" s="72"/>
      <c r="AB556" s="72"/>
      <c r="AC556" s="72"/>
      <c r="AD556" s="72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  <c r="BO556" s="33"/>
      <c r="BP556" s="33"/>
      <c r="BQ556" s="33"/>
      <c r="BR556" s="33"/>
      <c r="BS556" s="33"/>
      <c r="BT556" s="33"/>
      <c r="BU556" s="33"/>
      <c r="BV556" s="33"/>
      <c r="BW556" s="33"/>
      <c r="BX556" s="33"/>
      <c r="BY556" s="33"/>
      <c r="BZ556" s="33"/>
      <c r="CA556" s="33"/>
      <c r="CB556" s="33"/>
      <c r="CC556" s="33"/>
      <c r="CD556" s="33"/>
      <c r="CE556" s="33"/>
      <c r="CF556" s="33"/>
      <c r="CG556" s="33"/>
      <c r="CH556" s="33"/>
      <c r="CI556" s="33"/>
      <c r="CJ556" s="33"/>
      <c r="CK556" s="33"/>
      <c r="CL556" s="33"/>
      <c r="CM556" s="33"/>
      <c r="CN556" s="33"/>
      <c r="CO556" s="33"/>
      <c r="CP556" s="33"/>
      <c r="CQ556" s="33"/>
      <c r="CR556" s="33"/>
      <c r="CS556" s="33"/>
      <c r="CT556" s="33"/>
      <c r="CU556" s="33"/>
      <c r="CV556" s="33"/>
      <c r="CW556" s="33"/>
      <c r="CX556" s="33"/>
      <c r="CY556" s="33"/>
      <c r="CZ556" s="33"/>
      <c r="DA556" s="33"/>
      <c r="DB556" s="33"/>
      <c r="DC556" s="33"/>
      <c r="DD556" s="33"/>
      <c r="DE556" s="33"/>
      <c r="DF556" s="33"/>
      <c r="DG556" s="33"/>
      <c r="DH556" s="33"/>
      <c r="DI556" s="33"/>
      <c r="DJ556" s="33"/>
      <c r="DK556" s="33"/>
      <c r="DL556" s="33"/>
      <c r="DM556" s="33"/>
      <c r="DN556" s="33"/>
    </row>
    <row r="557" spans="1:118" x14ac:dyDescent="0.3">
      <c r="A557" s="182"/>
      <c r="B557" s="182"/>
      <c r="C557" s="257"/>
      <c r="D557" s="182"/>
      <c r="E557" s="182"/>
      <c r="F557" s="180"/>
      <c r="G557" s="182"/>
      <c r="H557" s="182"/>
      <c r="I557" s="182"/>
      <c r="J557" s="72"/>
      <c r="K557" s="73"/>
      <c r="L557" s="73"/>
      <c r="M557" s="75"/>
      <c r="N557" s="383"/>
      <c r="O557" s="171"/>
      <c r="P557" s="171"/>
      <c r="Q557" s="171"/>
      <c r="R557" s="169"/>
      <c r="S557" s="72"/>
      <c r="T557" s="73"/>
      <c r="U557" s="72"/>
      <c r="V557" s="72"/>
      <c r="W557" s="72"/>
      <c r="X557" s="72"/>
      <c r="Y557" s="72"/>
      <c r="Z557" s="72"/>
      <c r="AA557" s="72"/>
      <c r="AB557" s="72"/>
      <c r="AC557" s="72"/>
      <c r="AD557" s="72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  <c r="BO557" s="33"/>
      <c r="BP557" s="33"/>
      <c r="BQ557" s="33"/>
      <c r="BR557" s="33"/>
      <c r="BS557" s="33"/>
      <c r="BT557" s="33"/>
      <c r="BU557" s="33"/>
      <c r="BV557" s="33"/>
      <c r="BW557" s="33"/>
      <c r="BX557" s="33"/>
      <c r="BY557" s="33"/>
      <c r="BZ557" s="33"/>
      <c r="CA557" s="33"/>
      <c r="CB557" s="33"/>
      <c r="CC557" s="33"/>
      <c r="CD557" s="33"/>
      <c r="CE557" s="33"/>
      <c r="CF557" s="33"/>
      <c r="CG557" s="33"/>
      <c r="CH557" s="33"/>
      <c r="CI557" s="33"/>
      <c r="CJ557" s="33"/>
      <c r="CK557" s="33"/>
      <c r="CL557" s="33"/>
      <c r="CM557" s="33"/>
      <c r="CN557" s="33"/>
      <c r="CO557" s="33"/>
      <c r="CP557" s="33"/>
      <c r="CQ557" s="33"/>
      <c r="CR557" s="33"/>
      <c r="CS557" s="33"/>
      <c r="CT557" s="33"/>
      <c r="CU557" s="33"/>
      <c r="CV557" s="33"/>
      <c r="CW557" s="33"/>
      <c r="CX557" s="33"/>
      <c r="CY557" s="33"/>
      <c r="CZ557" s="33"/>
      <c r="DA557" s="33"/>
      <c r="DB557" s="33"/>
      <c r="DC557" s="33"/>
      <c r="DD557" s="33"/>
      <c r="DE557" s="33"/>
      <c r="DF557" s="33"/>
      <c r="DG557" s="33"/>
      <c r="DH557" s="33"/>
      <c r="DI557" s="33"/>
      <c r="DJ557" s="33"/>
      <c r="DK557" s="33"/>
      <c r="DL557" s="33"/>
      <c r="DM557" s="33"/>
      <c r="DN557" s="33"/>
    </row>
    <row r="558" spans="1:118" x14ac:dyDescent="0.3">
      <c r="A558" s="182"/>
      <c r="B558" s="182"/>
      <c r="C558" s="257"/>
      <c r="D558" s="247"/>
      <c r="E558" s="182"/>
      <c r="F558" s="180"/>
      <c r="G558" s="182"/>
      <c r="H558" s="182"/>
      <c r="I558" s="182"/>
      <c r="J558" s="72"/>
      <c r="K558" s="73"/>
      <c r="L558" s="73"/>
      <c r="M558" s="75"/>
      <c r="N558" s="383"/>
      <c r="O558" s="171"/>
      <c r="P558" s="171"/>
      <c r="Q558" s="171"/>
      <c r="R558" s="169"/>
      <c r="S558" s="72"/>
      <c r="T558" s="73"/>
      <c r="U558" s="72"/>
      <c r="V558" s="72"/>
      <c r="W558" s="72"/>
      <c r="X558" s="72"/>
      <c r="Y558" s="72"/>
      <c r="Z558" s="72"/>
      <c r="AA558" s="72"/>
      <c r="AB558" s="72"/>
      <c r="AC558" s="72"/>
      <c r="AD558" s="72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  <c r="BO558" s="33"/>
      <c r="BP558" s="33"/>
      <c r="BQ558" s="33"/>
      <c r="BR558" s="33"/>
      <c r="BS558" s="33"/>
      <c r="BT558" s="33"/>
      <c r="BU558" s="33"/>
      <c r="BV558" s="33"/>
      <c r="BW558" s="33"/>
      <c r="BX558" s="33"/>
      <c r="BY558" s="33"/>
      <c r="BZ558" s="33"/>
      <c r="CA558" s="33"/>
      <c r="CB558" s="33"/>
      <c r="CC558" s="33"/>
      <c r="CD558" s="33"/>
      <c r="CE558" s="33"/>
      <c r="CF558" s="33"/>
      <c r="CG558" s="33"/>
      <c r="CH558" s="33"/>
      <c r="CI558" s="33"/>
      <c r="CJ558" s="33"/>
      <c r="CK558" s="33"/>
      <c r="CL558" s="33"/>
      <c r="CM558" s="33"/>
      <c r="CN558" s="33"/>
      <c r="CO558" s="33"/>
      <c r="CP558" s="33"/>
      <c r="CQ558" s="33"/>
      <c r="CR558" s="33"/>
      <c r="CS558" s="33"/>
      <c r="CT558" s="33"/>
      <c r="CU558" s="33"/>
      <c r="CV558" s="33"/>
      <c r="CW558" s="33"/>
      <c r="CX558" s="33"/>
      <c r="CY558" s="33"/>
      <c r="CZ558" s="33"/>
      <c r="DA558" s="33"/>
      <c r="DB558" s="33"/>
      <c r="DC558" s="33"/>
      <c r="DD558" s="33"/>
      <c r="DE558" s="33"/>
      <c r="DF558" s="33"/>
      <c r="DG558" s="33"/>
      <c r="DH558" s="33"/>
      <c r="DI558" s="33"/>
      <c r="DJ558" s="33"/>
      <c r="DK558" s="33"/>
      <c r="DL558" s="33"/>
      <c r="DM558" s="33"/>
      <c r="DN558" s="33"/>
    </row>
    <row r="559" spans="1:118" x14ac:dyDescent="0.3">
      <c r="A559" s="182"/>
      <c r="B559" s="182"/>
      <c r="C559" s="257"/>
      <c r="D559" s="247"/>
      <c r="E559" s="182"/>
      <c r="F559" s="180"/>
      <c r="G559" s="182"/>
      <c r="H559" s="182"/>
      <c r="I559" s="182"/>
      <c r="J559" s="72"/>
      <c r="K559" s="73"/>
      <c r="L559" s="73"/>
      <c r="M559" s="75"/>
      <c r="N559" s="383"/>
      <c r="Q559" s="154"/>
      <c r="R559" s="169"/>
      <c r="S559" s="72"/>
      <c r="T559" s="73"/>
      <c r="U559" s="72"/>
      <c r="V559" s="72"/>
      <c r="W559" s="72"/>
      <c r="X559" s="72"/>
      <c r="Y559" s="72"/>
      <c r="Z559" s="72"/>
      <c r="AA559" s="72"/>
      <c r="AB559" s="72"/>
      <c r="AC559" s="72"/>
      <c r="AD559" s="72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  <c r="BO559" s="33"/>
      <c r="BP559" s="33"/>
      <c r="BQ559" s="33"/>
      <c r="BR559" s="33"/>
      <c r="BS559" s="33"/>
      <c r="BT559" s="33"/>
      <c r="BU559" s="33"/>
      <c r="BV559" s="33"/>
      <c r="BW559" s="33"/>
      <c r="BX559" s="33"/>
      <c r="BY559" s="33"/>
      <c r="BZ559" s="33"/>
      <c r="CA559" s="33"/>
      <c r="CB559" s="33"/>
      <c r="CC559" s="33"/>
      <c r="CD559" s="33"/>
      <c r="CE559" s="33"/>
      <c r="CF559" s="33"/>
      <c r="CG559" s="33"/>
      <c r="CH559" s="33"/>
      <c r="CI559" s="33"/>
      <c r="CJ559" s="33"/>
      <c r="CK559" s="33"/>
      <c r="CL559" s="33"/>
      <c r="CM559" s="33"/>
      <c r="CN559" s="33"/>
      <c r="CO559" s="33"/>
      <c r="CP559" s="33"/>
      <c r="CQ559" s="33"/>
      <c r="CR559" s="33"/>
      <c r="CS559" s="33"/>
      <c r="CT559" s="33"/>
      <c r="CU559" s="33"/>
      <c r="CV559" s="33"/>
      <c r="CW559" s="33"/>
      <c r="CX559" s="33"/>
      <c r="CY559" s="33"/>
      <c r="CZ559" s="33"/>
      <c r="DA559" s="33"/>
      <c r="DB559" s="33"/>
      <c r="DC559" s="33"/>
      <c r="DD559" s="33"/>
      <c r="DE559" s="33"/>
      <c r="DF559" s="33"/>
      <c r="DG559" s="33"/>
      <c r="DH559" s="33"/>
      <c r="DI559" s="33"/>
      <c r="DJ559" s="33"/>
      <c r="DK559" s="33"/>
      <c r="DL559" s="33"/>
      <c r="DM559" s="33"/>
      <c r="DN559" s="33"/>
    </row>
    <row r="560" spans="1:118" x14ac:dyDescent="0.3">
      <c r="A560" s="182"/>
      <c r="B560" s="182"/>
      <c r="C560" s="257"/>
      <c r="D560" s="247"/>
      <c r="E560" s="182"/>
      <c r="F560" s="180"/>
      <c r="G560" s="182"/>
      <c r="H560" s="182"/>
      <c r="I560" s="182"/>
      <c r="J560" s="72"/>
      <c r="K560" s="73"/>
      <c r="L560" s="73"/>
      <c r="M560" s="75"/>
      <c r="N560" s="383"/>
      <c r="Q560" s="154"/>
      <c r="R560" s="169"/>
      <c r="S560" s="72"/>
      <c r="T560" s="73"/>
      <c r="U560" s="72"/>
      <c r="V560" s="72"/>
      <c r="W560" s="72"/>
      <c r="X560" s="72"/>
      <c r="Y560" s="72"/>
      <c r="Z560" s="72"/>
      <c r="AA560" s="72"/>
      <c r="AB560" s="72"/>
      <c r="AC560" s="72"/>
      <c r="AD560" s="72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  <c r="BO560" s="33"/>
      <c r="BP560" s="33"/>
      <c r="BQ560" s="33"/>
      <c r="BR560" s="33"/>
      <c r="BS560" s="33"/>
      <c r="BT560" s="33"/>
      <c r="BU560" s="33"/>
      <c r="BV560" s="33"/>
      <c r="BW560" s="33"/>
      <c r="BX560" s="33"/>
      <c r="BY560" s="33"/>
      <c r="BZ560" s="33"/>
      <c r="CA560" s="33"/>
      <c r="CB560" s="33"/>
      <c r="CC560" s="33"/>
      <c r="CD560" s="33"/>
      <c r="CE560" s="33"/>
      <c r="CF560" s="33"/>
      <c r="CG560" s="33"/>
      <c r="CH560" s="33"/>
      <c r="CI560" s="33"/>
      <c r="CJ560" s="33"/>
      <c r="CK560" s="33"/>
      <c r="CL560" s="33"/>
      <c r="CM560" s="33"/>
      <c r="CN560" s="33"/>
      <c r="CO560" s="33"/>
      <c r="CP560" s="33"/>
      <c r="CQ560" s="33"/>
      <c r="CR560" s="33"/>
      <c r="CS560" s="33"/>
      <c r="CT560" s="33"/>
      <c r="CU560" s="33"/>
      <c r="CV560" s="33"/>
      <c r="CW560" s="33"/>
      <c r="CX560" s="33"/>
      <c r="CY560" s="33"/>
      <c r="CZ560" s="33"/>
      <c r="DA560" s="33"/>
      <c r="DB560" s="33"/>
      <c r="DC560" s="33"/>
      <c r="DD560" s="33"/>
      <c r="DE560" s="33"/>
      <c r="DF560" s="33"/>
      <c r="DG560" s="33"/>
      <c r="DH560" s="33"/>
      <c r="DI560" s="33"/>
      <c r="DJ560" s="33"/>
      <c r="DK560" s="33"/>
      <c r="DL560" s="33"/>
      <c r="DM560" s="33"/>
      <c r="DN560" s="33"/>
    </row>
    <row r="561" spans="1:118" x14ac:dyDescent="0.3">
      <c r="A561" s="182"/>
      <c r="B561" s="182"/>
      <c r="C561" s="257"/>
      <c r="D561" s="182"/>
      <c r="E561" s="182"/>
      <c r="F561" s="180"/>
      <c r="G561" s="182"/>
      <c r="H561" s="182"/>
      <c r="I561" s="182"/>
      <c r="J561" s="72"/>
      <c r="K561" s="73"/>
      <c r="L561" s="73"/>
      <c r="M561" s="75"/>
      <c r="N561" s="383"/>
      <c r="O561" s="171"/>
      <c r="P561" s="171"/>
      <c r="Q561" s="171"/>
      <c r="R561" s="169"/>
      <c r="S561" s="72"/>
      <c r="T561" s="73"/>
      <c r="U561" s="72"/>
      <c r="V561" s="72"/>
      <c r="W561" s="72"/>
      <c r="X561" s="72"/>
      <c r="Y561" s="72"/>
      <c r="Z561" s="72"/>
      <c r="AA561" s="72"/>
      <c r="AB561" s="72"/>
      <c r="AC561" s="72"/>
      <c r="AD561" s="72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  <c r="BO561" s="33"/>
      <c r="BP561" s="33"/>
      <c r="BQ561" s="33"/>
      <c r="BR561" s="33"/>
      <c r="BS561" s="33"/>
      <c r="BT561" s="33"/>
      <c r="BU561" s="33"/>
      <c r="BV561" s="33"/>
      <c r="BW561" s="33"/>
      <c r="BX561" s="33"/>
      <c r="BY561" s="33"/>
      <c r="BZ561" s="33"/>
      <c r="CA561" s="33"/>
      <c r="CB561" s="33"/>
      <c r="CC561" s="33"/>
      <c r="CD561" s="33"/>
      <c r="CE561" s="33"/>
      <c r="CF561" s="33"/>
      <c r="CG561" s="33"/>
      <c r="CH561" s="33"/>
      <c r="CI561" s="33"/>
      <c r="CJ561" s="33"/>
      <c r="CK561" s="33"/>
      <c r="CL561" s="33"/>
      <c r="CM561" s="33"/>
      <c r="CN561" s="33"/>
      <c r="CO561" s="33"/>
      <c r="CP561" s="33"/>
      <c r="CQ561" s="33"/>
      <c r="CR561" s="33"/>
      <c r="CS561" s="33"/>
      <c r="CT561" s="33"/>
      <c r="CU561" s="33"/>
      <c r="CV561" s="33"/>
      <c r="CW561" s="33"/>
      <c r="CX561" s="33"/>
      <c r="CY561" s="33"/>
      <c r="CZ561" s="33"/>
      <c r="DA561" s="33"/>
      <c r="DB561" s="33"/>
      <c r="DC561" s="33"/>
      <c r="DD561" s="33"/>
      <c r="DE561" s="33"/>
      <c r="DF561" s="33"/>
      <c r="DG561" s="33"/>
      <c r="DH561" s="33"/>
      <c r="DI561" s="33"/>
      <c r="DJ561" s="33"/>
      <c r="DK561" s="33"/>
      <c r="DL561" s="33"/>
      <c r="DM561" s="33"/>
      <c r="DN561" s="33"/>
    </row>
    <row r="562" spans="1:118" x14ac:dyDescent="0.3">
      <c r="A562" s="182"/>
      <c r="B562" s="182"/>
      <c r="C562" s="257"/>
      <c r="D562" s="182"/>
      <c r="E562" s="182"/>
      <c r="F562" s="180"/>
      <c r="G562" s="182"/>
      <c r="H562" s="182"/>
      <c r="I562" s="182"/>
      <c r="J562" s="72"/>
      <c r="K562" s="73"/>
      <c r="L562" s="73"/>
      <c r="M562" s="75"/>
      <c r="N562" s="383"/>
      <c r="O562" s="171"/>
      <c r="P562" s="171"/>
      <c r="Q562" s="171"/>
      <c r="R562" s="169"/>
      <c r="S562" s="72"/>
      <c r="T562" s="73"/>
      <c r="U562" s="72"/>
      <c r="V562" s="72"/>
      <c r="W562" s="72"/>
      <c r="X562" s="72"/>
      <c r="Y562" s="72"/>
      <c r="Z562" s="72"/>
      <c r="AA562" s="72"/>
      <c r="AB562" s="72"/>
      <c r="AC562" s="72"/>
      <c r="AD562" s="72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  <c r="BO562" s="33"/>
      <c r="BP562" s="33"/>
      <c r="BQ562" s="33"/>
      <c r="BR562" s="33"/>
      <c r="BS562" s="33"/>
      <c r="BT562" s="33"/>
      <c r="BU562" s="33"/>
      <c r="BV562" s="33"/>
      <c r="BW562" s="33"/>
      <c r="BX562" s="33"/>
      <c r="BY562" s="33"/>
      <c r="BZ562" s="33"/>
      <c r="CA562" s="33"/>
      <c r="CB562" s="33"/>
      <c r="CC562" s="33"/>
      <c r="CD562" s="33"/>
      <c r="CE562" s="33"/>
      <c r="CF562" s="33"/>
      <c r="CG562" s="33"/>
      <c r="CH562" s="33"/>
      <c r="CI562" s="33"/>
      <c r="CJ562" s="33"/>
      <c r="CK562" s="33"/>
      <c r="CL562" s="33"/>
      <c r="CM562" s="33"/>
      <c r="CN562" s="33"/>
      <c r="CO562" s="33"/>
      <c r="CP562" s="33"/>
      <c r="CQ562" s="33"/>
      <c r="CR562" s="33"/>
      <c r="CS562" s="33"/>
      <c r="CT562" s="33"/>
      <c r="CU562" s="33"/>
      <c r="CV562" s="33"/>
      <c r="CW562" s="33"/>
      <c r="CX562" s="33"/>
      <c r="CY562" s="33"/>
      <c r="CZ562" s="33"/>
      <c r="DA562" s="33"/>
      <c r="DB562" s="33"/>
      <c r="DC562" s="33"/>
      <c r="DD562" s="33"/>
      <c r="DE562" s="33"/>
      <c r="DF562" s="33"/>
      <c r="DG562" s="33"/>
      <c r="DH562" s="33"/>
      <c r="DI562" s="33"/>
      <c r="DJ562" s="33"/>
      <c r="DK562" s="33"/>
      <c r="DL562" s="33"/>
      <c r="DM562" s="33"/>
      <c r="DN562" s="33"/>
    </row>
    <row r="563" spans="1:118" x14ac:dyDescent="0.3">
      <c r="A563" s="182"/>
      <c r="B563" s="182"/>
      <c r="C563" s="257"/>
      <c r="D563" s="182"/>
      <c r="E563" s="182"/>
      <c r="F563" s="180"/>
      <c r="G563" s="182"/>
      <c r="H563" s="182"/>
      <c r="I563" s="182"/>
      <c r="J563" s="72"/>
      <c r="K563" s="73"/>
      <c r="L563" s="73"/>
      <c r="M563" s="75"/>
      <c r="N563" s="383"/>
      <c r="O563" s="171"/>
      <c r="P563" s="171"/>
      <c r="Q563" s="171"/>
      <c r="R563" s="169"/>
      <c r="S563" s="72"/>
      <c r="T563" s="73"/>
      <c r="U563" s="72"/>
      <c r="V563" s="72"/>
      <c r="W563" s="72"/>
      <c r="X563" s="72"/>
      <c r="Y563" s="72"/>
      <c r="Z563" s="72"/>
      <c r="AA563" s="72"/>
      <c r="AB563" s="72"/>
      <c r="AC563" s="72"/>
      <c r="AD563" s="72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  <c r="BO563" s="33"/>
      <c r="BP563" s="33"/>
      <c r="BQ563" s="33"/>
      <c r="BR563" s="33"/>
      <c r="BS563" s="33"/>
      <c r="BT563" s="33"/>
      <c r="BU563" s="33"/>
      <c r="BV563" s="33"/>
      <c r="BW563" s="33"/>
      <c r="BX563" s="33"/>
      <c r="BY563" s="33"/>
      <c r="BZ563" s="33"/>
      <c r="CA563" s="33"/>
      <c r="CB563" s="33"/>
      <c r="CC563" s="33"/>
      <c r="CD563" s="33"/>
      <c r="CE563" s="33"/>
      <c r="CF563" s="33"/>
      <c r="CG563" s="33"/>
      <c r="CH563" s="33"/>
      <c r="CI563" s="33"/>
      <c r="CJ563" s="33"/>
      <c r="CK563" s="33"/>
      <c r="CL563" s="33"/>
      <c r="CM563" s="33"/>
      <c r="CN563" s="33"/>
      <c r="CO563" s="33"/>
      <c r="CP563" s="33"/>
      <c r="CQ563" s="33"/>
      <c r="CR563" s="33"/>
      <c r="CS563" s="33"/>
      <c r="CT563" s="33"/>
      <c r="CU563" s="33"/>
      <c r="CV563" s="33"/>
      <c r="CW563" s="33"/>
      <c r="CX563" s="33"/>
      <c r="CY563" s="33"/>
      <c r="CZ563" s="33"/>
      <c r="DA563" s="33"/>
      <c r="DB563" s="33"/>
      <c r="DC563" s="33"/>
      <c r="DD563" s="33"/>
      <c r="DE563" s="33"/>
      <c r="DF563" s="33"/>
      <c r="DG563" s="33"/>
      <c r="DH563" s="33"/>
      <c r="DI563" s="33"/>
      <c r="DJ563" s="33"/>
      <c r="DK563" s="33"/>
      <c r="DL563" s="33"/>
      <c r="DM563" s="33"/>
      <c r="DN563" s="33"/>
    </row>
    <row r="564" spans="1:118" x14ac:dyDescent="0.3">
      <c r="A564" s="182"/>
      <c r="B564" s="182"/>
      <c r="C564" s="257"/>
      <c r="D564" s="182"/>
      <c r="E564" s="182"/>
      <c r="F564" s="180"/>
      <c r="G564" s="182"/>
      <c r="H564" s="182"/>
      <c r="I564" s="182"/>
      <c r="J564" s="72"/>
      <c r="K564" s="73"/>
      <c r="L564" s="73"/>
      <c r="M564" s="75"/>
      <c r="N564" s="383"/>
      <c r="O564" s="171"/>
      <c r="P564" s="171"/>
      <c r="Q564" s="171"/>
      <c r="R564" s="169"/>
      <c r="S564" s="72"/>
      <c r="T564" s="73"/>
      <c r="U564" s="72"/>
      <c r="V564" s="72"/>
      <c r="W564" s="72"/>
      <c r="X564" s="72"/>
      <c r="Y564" s="72"/>
      <c r="Z564" s="72"/>
      <c r="AA564" s="72"/>
      <c r="AB564" s="72"/>
      <c r="AC564" s="72"/>
      <c r="AD564" s="72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  <c r="BO564" s="33"/>
      <c r="BP564" s="33"/>
      <c r="BQ564" s="33"/>
      <c r="BR564" s="33"/>
      <c r="BS564" s="33"/>
      <c r="BT564" s="33"/>
      <c r="BU564" s="33"/>
      <c r="BV564" s="33"/>
      <c r="BW564" s="33"/>
      <c r="BX564" s="33"/>
      <c r="BY564" s="33"/>
      <c r="BZ564" s="33"/>
      <c r="CA564" s="33"/>
      <c r="CB564" s="33"/>
      <c r="CC564" s="33"/>
      <c r="CD564" s="33"/>
      <c r="CE564" s="33"/>
      <c r="CF564" s="33"/>
      <c r="CG564" s="33"/>
      <c r="CH564" s="33"/>
      <c r="CI564" s="33"/>
      <c r="CJ564" s="33"/>
      <c r="CK564" s="33"/>
      <c r="CL564" s="33"/>
      <c r="CM564" s="33"/>
      <c r="CN564" s="33"/>
      <c r="CO564" s="33"/>
      <c r="CP564" s="33"/>
      <c r="CQ564" s="33"/>
      <c r="CR564" s="33"/>
      <c r="CS564" s="33"/>
      <c r="CT564" s="33"/>
      <c r="CU564" s="33"/>
      <c r="CV564" s="33"/>
      <c r="CW564" s="33"/>
      <c r="CX564" s="33"/>
      <c r="CY564" s="33"/>
      <c r="CZ564" s="33"/>
      <c r="DA564" s="33"/>
      <c r="DB564" s="33"/>
      <c r="DC564" s="33"/>
      <c r="DD564" s="33"/>
      <c r="DE564" s="33"/>
      <c r="DF564" s="33"/>
      <c r="DG564" s="33"/>
      <c r="DH564" s="33"/>
      <c r="DI564" s="33"/>
      <c r="DJ564" s="33"/>
      <c r="DK564" s="33"/>
      <c r="DL564" s="33"/>
      <c r="DM564" s="33"/>
      <c r="DN564" s="33"/>
    </row>
    <row r="565" spans="1:118" x14ac:dyDescent="0.3">
      <c r="A565" s="182"/>
      <c r="B565" s="182"/>
      <c r="C565" s="257"/>
      <c r="D565" s="182"/>
      <c r="E565" s="182"/>
      <c r="F565" s="180"/>
      <c r="G565" s="182"/>
      <c r="H565" s="182"/>
      <c r="I565" s="182"/>
      <c r="J565" s="72"/>
      <c r="K565" s="73"/>
      <c r="L565" s="73"/>
      <c r="M565" s="75"/>
      <c r="N565" s="383"/>
      <c r="O565" s="171"/>
      <c r="P565" s="171"/>
      <c r="Q565" s="171"/>
      <c r="R565" s="169"/>
      <c r="S565" s="72"/>
      <c r="T565" s="73"/>
      <c r="U565" s="72"/>
      <c r="V565" s="72"/>
      <c r="W565" s="72"/>
      <c r="X565" s="72"/>
      <c r="Y565" s="72"/>
      <c r="Z565" s="72"/>
      <c r="AA565" s="72"/>
      <c r="AB565" s="72"/>
      <c r="AC565" s="72"/>
      <c r="AD565" s="72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  <c r="BO565" s="33"/>
      <c r="BP565" s="33"/>
      <c r="BQ565" s="33"/>
      <c r="BR565" s="33"/>
      <c r="BS565" s="33"/>
      <c r="BT565" s="33"/>
      <c r="BU565" s="33"/>
      <c r="BV565" s="33"/>
      <c r="BW565" s="33"/>
      <c r="BX565" s="33"/>
      <c r="BY565" s="33"/>
      <c r="BZ565" s="33"/>
      <c r="CA565" s="33"/>
      <c r="CB565" s="33"/>
      <c r="CC565" s="33"/>
      <c r="CD565" s="33"/>
      <c r="CE565" s="33"/>
      <c r="CF565" s="33"/>
      <c r="CG565" s="33"/>
      <c r="CH565" s="33"/>
      <c r="CI565" s="33"/>
      <c r="CJ565" s="33"/>
      <c r="CK565" s="33"/>
      <c r="CL565" s="33"/>
      <c r="CM565" s="33"/>
      <c r="CN565" s="33"/>
      <c r="CO565" s="33"/>
      <c r="CP565" s="33"/>
      <c r="CQ565" s="33"/>
      <c r="CR565" s="33"/>
      <c r="CS565" s="33"/>
      <c r="CT565" s="33"/>
      <c r="CU565" s="33"/>
      <c r="CV565" s="33"/>
      <c r="CW565" s="33"/>
      <c r="CX565" s="33"/>
      <c r="CY565" s="33"/>
      <c r="CZ565" s="33"/>
      <c r="DA565" s="33"/>
      <c r="DB565" s="33"/>
      <c r="DC565" s="33"/>
      <c r="DD565" s="33"/>
      <c r="DE565" s="33"/>
      <c r="DF565" s="33"/>
      <c r="DG565" s="33"/>
      <c r="DH565" s="33"/>
      <c r="DI565" s="33"/>
      <c r="DJ565" s="33"/>
      <c r="DK565" s="33"/>
      <c r="DL565" s="33"/>
      <c r="DM565" s="33"/>
      <c r="DN565" s="33"/>
    </row>
    <row r="566" spans="1:118" x14ac:dyDescent="0.3">
      <c r="A566" s="182"/>
      <c r="B566" s="182"/>
      <c r="C566" s="257"/>
      <c r="D566" s="182"/>
      <c r="E566" s="182"/>
      <c r="F566" s="180"/>
      <c r="G566" s="182"/>
      <c r="H566" s="182"/>
      <c r="I566" s="182"/>
      <c r="J566" s="72"/>
      <c r="K566" s="73"/>
      <c r="L566" s="73"/>
      <c r="M566" s="75"/>
      <c r="N566" s="383"/>
      <c r="O566" s="171"/>
      <c r="P566" s="171"/>
      <c r="Q566" s="171"/>
      <c r="R566" s="169"/>
      <c r="S566" s="72"/>
      <c r="T566" s="73"/>
      <c r="U566" s="72"/>
      <c r="V566" s="72"/>
      <c r="W566" s="72"/>
      <c r="X566" s="72"/>
      <c r="Y566" s="72"/>
      <c r="Z566" s="72"/>
      <c r="AA566" s="72"/>
      <c r="AB566" s="72"/>
      <c r="AC566" s="72"/>
      <c r="AD566" s="72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  <c r="BO566" s="33"/>
      <c r="BP566" s="33"/>
      <c r="BQ566" s="33"/>
      <c r="BR566" s="33"/>
      <c r="BS566" s="33"/>
      <c r="BT566" s="33"/>
      <c r="BU566" s="33"/>
      <c r="BV566" s="33"/>
      <c r="BW566" s="33"/>
      <c r="BX566" s="33"/>
      <c r="BY566" s="33"/>
      <c r="BZ566" s="33"/>
      <c r="CA566" s="33"/>
      <c r="CB566" s="33"/>
      <c r="CC566" s="33"/>
      <c r="CD566" s="33"/>
      <c r="CE566" s="33"/>
      <c r="CF566" s="33"/>
      <c r="CG566" s="33"/>
      <c r="CH566" s="33"/>
      <c r="CI566" s="33"/>
      <c r="CJ566" s="33"/>
      <c r="CK566" s="33"/>
      <c r="CL566" s="33"/>
      <c r="CM566" s="33"/>
      <c r="CN566" s="33"/>
      <c r="CO566" s="33"/>
      <c r="CP566" s="33"/>
      <c r="CQ566" s="33"/>
      <c r="CR566" s="33"/>
      <c r="CS566" s="33"/>
      <c r="CT566" s="33"/>
      <c r="CU566" s="33"/>
      <c r="CV566" s="33"/>
      <c r="CW566" s="33"/>
      <c r="CX566" s="33"/>
      <c r="CY566" s="33"/>
      <c r="CZ566" s="33"/>
      <c r="DA566" s="33"/>
      <c r="DB566" s="33"/>
      <c r="DC566" s="33"/>
      <c r="DD566" s="33"/>
      <c r="DE566" s="33"/>
      <c r="DF566" s="33"/>
      <c r="DG566" s="33"/>
      <c r="DH566" s="33"/>
      <c r="DI566" s="33"/>
      <c r="DJ566" s="33"/>
      <c r="DK566" s="33"/>
      <c r="DL566" s="33"/>
      <c r="DM566" s="33"/>
      <c r="DN566" s="33"/>
    </row>
    <row r="567" spans="1:118" x14ac:dyDescent="0.3">
      <c r="A567" s="182"/>
      <c r="B567" s="182"/>
      <c r="C567" s="257"/>
      <c r="D567" s="182"/>
      <c r="E567" s="182"/>
      <c r="F567" s="180"/>
      <c r="G567" s="182"/>
      <c r="H567" s="182"/>
      <c r="I567" s="182"/>
      <c r="J567" s="72"/>
      <c r="K567" s="73"/>
      <c r="L567" s="73"/>
      <c r="M567" s="75"/>
      <c r="N567" s="383"/>
      <c r="O567" s="171"/>
      <c r="P567" s="171"/>
      <c r="Q567" s="171"/>
      <c r="R567" s="169"/>
      <c r="S567" s="72"/>
      <c r="T567" s="73"/>
      <c r="U567" s="72"/>
      <c r="V567" s="72"/>
      <c r="W567" s="72"/>
      <c r="X567" s="72"/>
      <c r="Y567" s="72"/>
      <c r="Z567" s="72"/>
      <c r="AA567" s="72"/>
      <c r="AB567" s="72"/>
      <c r="AC567" s="72"/>
      <c r="AD567" s="72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  <c r="BO567" s="33"/>
      <c r="BP567" s="33"/>
      <c r="BQ567" s="33"/>
      <c r="BR567" s="33"/>
      <c r="BS567" s="33"/>
      <c r="BT567" s="33"/>
      <c r="BU567" s="33"/>
      <c r="BV567" s="33"/>
      <c r="BW567" s="33"/>
      <c r="BX567" s="33"/>
      <c r="BY567" s="33"/>
      <c r="BZ567" s="33"/>
      <c r="CA567" s="33"/>
      <c r="CB567" s="33"/>
      <c r="CC567" s="33"/>
      <c r="CD567" s="33"/>
      <c r="CE567" s="33"/>
      <c r="CF567" s="33"/>
      <c r="CG567" s="33"/>
      <c r="CH567" s="33"/>
      <c r="CI567" s="33"/>
      <c r="CJ567" s="33"/>
      <c r="CK567" s="33"/>
      <c r="CL567" s="33"/>
      <c r="CM567" s="33"/>
      <c r="CN567" s="33"/>
      <c r="CO567" s="33"/>
      <c r="CP567" s="33"/>
      <c r="CQ567" s="33"/>
      <c r="CR567" s="33"/>
      <c r="CS567" s="33"/>
      <c r="CT567" s="33"/>
      <c r="CU567" s="33"/>
      <c r="CV567" s="33"/>
      <c r="CW567" s="33"/>
      <c r="CX567" s="33"/>
      <c r="CY567" s="33"/>
      <c r="CZ567" s="33"/>
      <c r="DA567" s="33"/>
      <c r="DB567" s="33"/>
      <c r="DC567" s="33"/>
      <c r="DD567" s="33"/>
      <c r="DE567" s="33"/>
      <c r="DF567" s="33"/>
      <c r="DG567" s="33"/>
      <c r="DH567" s="33"/>
      <c r="DI567" s="33"/>
      <c r="DJ567" s="33"/>
      <c r="DK567" s="33"/>
      <c r="DL567" s="33"/>
      <c r="DM567" s="33"/>
      <c r="DN567" s="33"/>
    </row>
    <row r="568" spans="1:118" x14ac:dyDescent="0.3">
      <c r="A568" s="182"/>
      <c r="B568" s="182"/>
      <c r="C568" s="257"/>
      <c r="D568" s="182"/>
      <c r="E568" s="182"/>
      <c r="F568" s="180"/>
      <c r="G568" s="182"/>
      <c r="H568" s="182"/>
      <c r="I568" s="182"/>
      <c r="J568" s="72"/>
      <c r="K568" s="73"/>
      <c r="L568" s="73"/>
      <c r="M568" s="75"/>
      <c r="N568" s="383"/>
      <c r="O568" s="171"/>
      <c r="P568" s="171"/>
      <c r="Q568" s="171"/>
      <c r="R568" s="169"/>
      <c r="S568" s="72"/>
      <c r="T568" s="73"/>
      <c r="U568" s="72"/>
      <c r="V568" s="72"/>
      <c r="W568" s="72"/>
      <c r="X568" s="72"/>
      <c r="Y568" s="72"/>
      <c r="Z568" s="72"/>
      <c r="AA568" s="72"/>
      <c r="AB568" s="72"/>
      <c r="AC568" s="72"/>
      <c r="AD568" s="72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  <c r="BO568" s="33"/>
      <c r="BP568" s="33"/>
      <c r="BQ568" s="33"/>
      <c r="BR568" s="33"/>
      <c r="BS568" s="33"/>
      <c r="BT568" s="33"/>
      <c r="BU568" s="33"/>
      <c r="BV568" s="33"/>
      <c r="BW568" s="33"/>
      <c r="BX568" s="33"/>
      <c r="BY568" s="33"/>
      <c r="BZ568" s="33"/>
      <c r="CA568" s="33"/>
      <c r="CB568" s="33"/>
      <c r="CC568" s="33"/>
      <c r="CD568" s="33"/>
      <c r="CE568" s="33"/>
      <c r="CF568" s="33"/>
      <c r="CG568" s="33"/>
      <c r="CH568" s="33"/>
      <c r="CI568" s="33"/>
      <c r="CJ568" s="33"/>
      <c r="CK568" s="33"/>
      <c r="CL568" s="33"/>
      <c r="CM568" s="33"/>
      <c r="CN568" s="33"/>
      <c r="CO568" s="33"/>
      <c r="CP568" s="33"/>
      <c r="CQ568" s="33"/>
      <c r="CR568" s="33"/>
      <c r="CS568" s="33"/>
      <c r="CT568" s="33"/>
      <c r="CU568" s="33"/>
      <c r="CV568" s="33"/>
      <c r="CW568" s="33"/>
      <c r="CX568" s="33"/>
      <c r="CY568" s="33"/>
      <c r="CZ568" s="33"/>
      <c r="DA568" s="33"/>
      <c r="DB568" s="33"/>
      <c r="DC568" s="33"/>
      <c r="DD568" s="33"/>
      <c r="DE568" s="33"/>
      <c r="DF568" s="33"/>
      <c r="DG568" s="33"/>
      <c r="DH568" s="33"/>
      <c r="DI568" s="33"/>
      <c r="DJ568" s="33"/>
      <c r="DK568" s="33"/>
      <c r="DL568" s="33"/>
      <c r="DM568" s="33"/>
      <c r="DN568" s="33"/>
    </row>
    <row r="569" spans="1:118" x14ac:dyDescent="0.3">
      <c r="A569" s="182"/>
      <c r="B569" s="182"/>
      <c r="C569" s="257"/>
      <c r="D569" s="182"/>
      <c r="E569" s="182"/>
      <c r="F569" s="180"/>
      <c r="G569" s="182"/>
      <c r="H569" s="182"/>
      <c r="I569" s="182"/>
      <c r="J569" s="72"/>
      <c r="K569" s="73"/>
      <c r="L569" s="73"/>
      <c r="M569" s="75"/>
      <c r="N569" s="383"/>
      <c r="O569" s="171"/>
      <c r="P569" s="171"/>
      <c r="Q569" s="171"/>
      <c r="R569" s="169"/>
      <c r="S569" s="72"/>
      <c r="T569" s="73"/>
      <c r="U569" s="72"/>
      <c r="V569" s="72"/>
      <c r="W569" s="72"/>
      <c r="X569" s="72"/>
      <c r="Y569" s="72"/>
      <c r="Z569" s="72"/>
      <c r="AA569" s="72"/>
      <c r="AB569" s="72"/>
      <c r="AC569" s="72"/>
      <c r="AD569" s="72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  <c r="BO569" s="33"/>
      <c r="BP569" s="33"/>
      <c r="BQ569" s="33"/>
      <c r="BR569" s="33"/>
      <c r="BS569" s="33"/>
      <c r="BT569" s="33"/>
      <c r="BU569" s="33"/>
      <c r="BV569" s="33"/>
      <c r="BW569" s="33"/>
      <c r="BX569" s="33"/>
      <c r="BY569" s="33"/>
      <c r="BZ569" s="33"/>
      <c r="CA569" s="33"/>
      <c r="CB569" s="33"/>
      <c r="CC569" s="33"/>
      <c r="CD569" s="33"/>
      <c r="CE569" s="33"/>
      <c r="CF569" s="33"/>
      <c r="CG569" s="33"/>
      <c r="CH569" s="33"/>
      <c r="CI569" s="33"/>
      <c r="CJ569" s="33"/>
      <c r="CK569" s="33"/>
      <c r="CL569" s="33"/>
      <c r="CM569" s="33"/>
      <c r="CN569" s="33"/>
      <c r="CO569" s="33"/>
      <c r="CP569" s="33"/>
      <c r="CQ569" s="33"/>
      <c r="CR569" s="33"/>
      <c r="CS569" s="33"/>
      <c r="CT569" s="33"/>
      <c r="CU569" s="33"/>
      <c r="CV569" s="33"/>
      <c r="CW569" s="33"/>
      <c r="CX569" s="33"/>
      <c r="CY569" s="33"/>
      <c r="CZ569" s="33"/>
      <c r="DA569" s="33"/>
      <c r="DB569" s="33"/>
      <c r="DC569" s="33"/>
      <c r="DD569" s="33"/>
      <c r="DE569" s="33"/>
      <c r="DF569" s="33"/>
      <c r="DG569" s="33"/>
      <c r="DH569" s="33"/>
      <c r="DI569" s="33"/>
      <c r="DJ569" s="33"/>
      <c r="DK569" s="33"/>
      <c r="DL569" s="33"/>
      <c r="DM569" s="33"/>
      <c r="DN569" s="33"/>
    </row>
    <row r="570" spans="1:118" x14ac:dyDescent="0.3">
      <c r="A570" s="182"/>
      <c r="B570" s="182"/>
      <c r="C570" s="257"/>
      <c r="D570" s="182"/>
      <c r="E570" s="182"/>
      <c r="F570" s="180"/>
      <c r="G570" s="182"/>
      <c r="H570" s="182"/>
      <c r="I570" s="182"/>
      <c r="J570" s="72"/>
      <c r="K570" s="73"/>
      <c r="L570" s="73"/>
      <c r="M570" s="75"/>
      <c r="N570" s="383"/>
      <c r="O570" s="171"/>
      <c r="P570" s="171"/>
      <c r="Q570" s="171"/>
      <c r="R570" s="169"/>
      <c r="S570" s="72"/>
      <c r="T570" s="73"/>
      <c r="U570" s="72"/>
      <c r="V570" s="72"/>
      <c r="W570" s="72"/>
      <c r="X570" s="72"/>
      <c r="Y570" s="72"/>
      <c r="Z570" s="72"/>
      <c r="AA570" s="72"/>
      <c r="AB570" s="72"/>
      <c r="AC570" s="72"/>
      <c r="AD570" s="72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  <c r="BO570" s="33"/>
      <c r="BP570" s="33"/>
      <c r="BQ570" s="33"/>
      <c r="BR570" s="33"/>
      <c r="BS570" s="33"/>
      <c r="BT570" s="33"/>
      <c r="BU570" s="33"/>
      <c r="BV570" s="33"/>
      <c r="BW570" s="33"/>
      <c r="BX570" s="33"/>
      <c r="BY570" s="33"/>
      <c r="BZ570" s="33"/>
      <c r="CA570" s="33"/>
      <c r="CB570" s="33"/>
      <c r="CC570" s="33"/>
      <c r="CD570" s="33"/>
      <c r="CE570" s="33"/>
      <c r="CF570" s="33"/>
      <c r="CG570" s="33"/>
      <c r="CH570" s="33"/>
      <c r="CI570" s="33"/>
      <c r="CJ570" s="33"/>
      <c r="CK570" s="33"/>
      <c r="CL570" s="33"/>
      <c r="CM570" s="33"/>
      <c r="CN570" s="33"/>
      <c r="CO570" s="33"/>
      <c r="CP570" s="33"/>
      <c r="CQ570" s="33"/>
      <c r="CR570" s="33"/>
      <c r="CS570" s="33"/>
      <c r="CT570" s="33"/>
      <c r="CU570" s="33"/>
      <c r="CV570" s="33"/>
      <c r="CW570" s="33"/>
      <c r="CX570" s="33"/>
      <c r="CY570" s="33"/>
      <c r="CZ570" s="33"/>
      <c r="DA570" s="33"/>
      <c r="DB570" s="33"/>
      <c r="DC570" s="33"/>
      <c r="DD570" s="33"/>
      <c r="DE570" s="33"/>
      <c r="DF570" s="33"/>
      <c r="DG570" s="33"/>
      <c r="DH570" s="33"/>
      <c r="DI570" s="33"/>
      <c r="DJ570" s="33"/>
      <c r="DK570" s="33"/>
      <c r="DL570" s="33"/>
      <c r="DM570" s="33"/>
      <c r="DN570" s="33"/>
    </row>
    <row r="571" spans="1:118" x14ac:dyDescent="0.3">
      <c r="A571" s="182"/>
      <c r="B571" s="182"/>
      <c r="C571" s="257"/>
      <c r="D571" s="247"/>
      <c r="E571" s="182"/>
      <c r="F571" s="180"/>
      <c r="G571" s="182"/>
      <c r="H571" s="182"/>
      <c r="I571" s="182"/>
      <c r="J571" s="72"/>
      <c r="K571" s="73"/>
      <c r="L571" s="73"/>
      <c r="M571" s="75"/>
      <c r="N571" s="239"/>
      <c r="O571" s="171"/>
      <c r="P571" s="171"/>
      <c r="Q571" s="171"/>
      <c r="R571" s="169"/>
      <c r="S571" s="72"/>
      <c r="T571" s="73"/>
      <c r="U571" s="72"/>
      <c r="V571" s="72"/>
      <c r="W571" s="72"/>
      <c r="X571" s="72"/>
      <c r="Y571" s="72"/>
      <c r="Z571" s="72"/>
      <c r="AA571" s="72"/>
      <c r="AB571" s="72"/>
      <c r="AC571" s="72"/>
      <c r="AD571" s="72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  <c r="BO571" s="33"/>
      <c r="BP571" s="33"/>
      <c r="BQ571" s="33"/>
      <c r="BR571" s="33"/>
      <c r="BS571" s="33"/>
      <c r="BT571" s="33"/>
      <c r="BU571" s="33"/>
      <c r="BV571" s="33"/>
      <c r="BW571" s="33"/>
      <c r="BX571" s="33"/>
      <c r="BY571" s="33"/>
      <c r="BZ571" s="33"/>
      <c r="CA571" s="33"/>
      <c r="CB571" s="33"/>
      <c r="CC571" s="33"/>
      <c r="CD571" s="33"/>
      <c r="CE571" s="33"/>
      <c r="CF571" s="33"/>
      <c r="CG571" s="33"/>
      <c r="CH571" s="33"/>
      <c r="CI571" s="33"/>
      <c r="CJ571" s="33"/>
      <c r="CK571" s="33"/>
      <c r="CL571" s="33"/>
      <c r="CM571" s="33"/>
      <c r="CN571" s="33"/>
      <c r="CO571" s="33"/>
      <c r="CP571" s="33"/>
      <c r="CQ571" s="33"/>
      <c r="CR571" s="33"/>
      <c r="CS571" s="33"/>
      <c r="CT571" s="33"/>
      <c r="CU571" s="33"/>
      <c r="CV571" s="33"/>
      <c r="CW571" s="33"/>
      <c r="CX571" s="33"/>
      <c r="CY571" s="33"/>
      <c r="CZ571" s="33"/>
      <c r="DA571" s="33"/>
      <c r="DB571" s="33"/>
      <c r="DC571" s="33"/>
      <c r="DD571" s="33"/>
      <c r="DE571" s="33"/>
      <c r="DF571" s="33"/>
      <c r="DG571" s="33"/>
      <c r="DH571" s="33"/>
      <c r="DI571" s="33"/>
      <c r="DJ571" s="33"/>
      <c r="DK571" s="33"/>
      <c r="DL571" s="33"/>
      <c r="DM571" s="33"/>
      <c r="DN571" s="33"/>
    </row>
    <row r="572" spans="1:118" x14ac:dyDescent="0.3">
      <c r="A572" s="182"/>
      <c r="B572" s="182"/>
      <c r="C572" s="257"/>
      <c r="D572" s="182"/>
      <c r="E572" s="182"/>
      <c r="F572" s="180"/>
      <c r="G572" s="182"/>
      <c r="H572" s="182"/>
      <c r="I572" s="182"/>
      <c r="J572" s="72"/>
      <c r="K572" s="73"/>
      <c r="L572" s="73"/>
      <c r="M572" s="75"/>
      <c r="N572" s="383"/>
      <c r="O572" s="171"/>
      <c r="P572" s="171"/>
      <c r="Q572" s="171"/>
      <c r="R572" s="169"/>
      <c r="S572" s="72"/>
      <c r="T572" s="73"/>
      <c r="U572" s="72"/>
      <c r="V572" s="72"/>
      <c r="W572" s="72"/>
      <c r="X572" s="72"/>
      <c r="Y572" s="72"/>
      <c r="Z572" s="72"/>
      <c r="AA572" s="72"/>
      <c r="AB572" s="72"/>
      <c r="AC572" s="72"/>
      <c r="AD572" s="72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  <c r="BO572" s="33"/>
      <c r="BP572" s="33"/>
      <c r="BQ572" s="33"/>
      <c r="BR572" s="33"/>
      <c r="BS572" s="33"/>
      <c r="BT572" s="33"/>
      <c r="BU572" s="33"/>
      <c r="BV572" s="33"/>
      <c r="BW572" s="33"/>
      <c r="BX572" s="33"/>
      <c r="BY572" s="33"/>
      <c r="BZ572" s="33"/>
      <c r="CA572" s="33"/>
      <c r="CB572" s="33"/>
      <c r="CC572" s="33"/>
      <c r="CD572" s="33"/>
      <c r="CE572" s="33"/>
      <c r="CF572" s="33"/>
      <c r="CG572" s="33"/>
      <c r="CH572" s="33"/>
      <c r="CI572" s="33"/>
      <c r="CJ572" s="33"/>
      <c r="CK572" s="33"/>
      <c r="CL572" s="33"/>
      <c r="CM572" s="33"/>
      <c r="CN572" s="33"/>
      <c r="CO572" s="33"/>
      <c r="CP572" s="33"/>
      <c r="CQ572" s="33"/>
      <c r="CR572" s="33"/>
      <c r="CS572" s="33"/>
      <c r="CT572" s="33"/>
      <c r="CU572" s="33"/>
      <c r="CV572" s="33"/>
      <c r="CW572" s="33"/>
      <c r="CX572" s="33"/>
      <c r="CY572" s="33"/>
      <c r="CZ572" s="33"/>
      <c r="DA572" s="33"/>
      <c r="DB572" s="33"/>
      <c r="DC572" s="33"/>
      <c r="DD572" s="33"/>
      <c r="DE572" s="33"/>
      <c r="DF572" s="33"/>
      <c r="DG572" s="33"/>
      <c r="DH572" s="33"/>
      <c r="DI572" s="33"/>
      <c r="DJ572" s="33"/>
      <c r="DK572" s="33"/>
      <c r="DL572" s="33"/>
      <c r="DM572" s="33"/>
      <c r="DN572" s="33"/>
    </row>
    <row r="573" spans="1:118" x14ac:dyDescent="0.3">
      <c r="A573" s="182"/>
      <c r="B573" s="182"/>
      <c r="C573" s="257"/>
      <c r="D573" s="182"/>
      <c r="E573" s="182"/>
      <c r="F573" s="180"/>
      <c r="G573" s="182"/>
      <c r="H573" s="182"/>
      <c r="I573" s="182"/>
      <c r="J573" s="72"/>
      <c r="K573" s="73"/>
      <c r="L573" s="73"/>
      <c r="M573" s="75"/>
      <c r="N573" s="383"/>
      <c r="O573" s="171"/>
      <c r="P573" s="171"/>
      <c r="Q573" s="171"/>
      <c r="R573" s="169"/>
      <c r="S573" s="72"/>
      <c r="T573" s="73"/>
      <c r="U573" s="72"/>
      <c r="V573" s="72"/>
      <c r="W573" s="72"/>
      <c r="X573" s="72"/>
      <c r="Y573" s="72"/>
      <c r="Z573" s="72"/>
      <c r="AA573" s="72"/>
      <c r="AB573" s="72"/>
      <c r="AC573" s="72"/>
      <c r="AD573" s="72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  <c r="BO573" s="33"/>
      <c r="BP573" s="33"/>
      <c r="BQ573" s="33"/>
      <c r="BR573" s="33"/>
      <c r="BS573" s="33"/>
      <c r="BT573" s="33"/>
      <c r="BU573" s="33"/>
      <c r="BV573" s="33"/>
      <c r="BW573" s="33"/>
      <c r="BX573" s="33"/>
      <c r="BY573" s="33"/>
      <c r="BZ573" s="33"/>
      <c r="CA573" s="33"/>
      <c r="CB573" s="33"/>
      <c r="CC573" s="33"/>
      <c r="CD573" s="33"/>
      <c r="CE573" s="33"/>
      <c r="CF573" s="33"/>
      <c r="CG573" s="33"/>
      <c r="CH573" s="33"/>
      <c r="CI573" s="33"/>
      <c r="CJ573" s="33"/>
      <c r="CK573" s="33"/>
      <c r="CL573" s="33"/>
      <c r="CM573" s="33"/>
      <c r="CN573" s="33"/>
      <c r="CO573" s="33"/>
      <c r="CP573" s="33"/>
      <c r="CQ573" s="33"/>
      <c r="CR573" s="33"/>
      <c r="CS573" s="33"/>
      <c r="CT573" s="33"/>
      <c r="CU573" s="33"/>
      <c r="CV573" s="33"/>
      <c r="CW573" s="33"/>
      <c r="CX573" s="33"/>
      <c r="CY573" s="33"/>
      <c r="CZ573" s="33"/>
      <c r="DA573" s="33"/>
      <c r="DB573" s="33"/>
      <c r="DC573" s="33"/>
      <c r="DD573" s="33"/>
      <c r="DE573" s="33"/>
      <c r="DF573" s="33"/>
      <c r="DG573" s="33"/>
      <c r="DH573" s="33"/>
      <c r="DI573" s="33"/>
      <c r="DJ573" s="33"/>
      <c r="DK573" s="33"/>
      <c r="DL573" s="33"/>
      <c r="DM573" s="33"/>
      <c r="DN573" s="33"/>
    </row>
    <row r="574" spans="1:118" x14ac:dyDescent="0.3">
      <c r="A574" s="182"/>
      <c r="B574" s="182"/>
      <c r="C574" s="257"/>
      <c r="D574" s="182"/>
      <c r="E574" s="182"/>
      <c r="F574" s="180"/>
      <c r="G574" s="182"/>
      <c r="H574" s="182"/>
      <c r="I574" s="182"/>
      <c r="J574" s="72"/>
      <c r="K574" s="73"/>
      <c r="L574" s="73"/>
      <c r="M574" s="75"/>
      <c r="N574" s="383"/>
      <c r="O574" s="171"/>
      <c r="P574" s="171"/>
      <c r="Q574" s="171"/>
      <c r="R574" s="169"/>
      <c r="S574" s="72"/>
      <c r="T574" s="73"/>
      <c r="U574" s="72"/>
      <c r="V574" s="72"/>
      <c r="W574" s="72"/>
      <c r="X574" s="72"/>
      <c r="Y574" s="72"/>
      <c r="Z574" s="72"/>
      <c r="AA574" s="72"/>
      <c r="AB574" s="72"/>
      <c r="AC574" s="72"/>
      <c r="AD574" s="72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  <c r="BO574" s="33"/>
      <c r="BP574" s="33"/>
      <c r="BQ574" s="33"/>
      <c r="BR574" s="33"/>
      <c r="BS574" s="33"/>
      <c r="BT574" s="33"/>
      <c r="BU574" s="33"/>
      <c r="BV574" s="33"/>
      <c r="BW574" s="33"/>
      <c r="BX574" s="33"/>
      <c r="BY574" s="33"/>
      <c r="BZ574" s="33"/>
      <c r="CA574" s="33"/>
      <c r="CB574" s="33"/>
      <c r="CC574" s="33"/>
      <c r="CD574" s="33"/>
      <c r="CE574" s="33"/>
      <c r="CF574" s="33"/>
      <c r="CG574" s="33"/>
      <c r="CH574" s="33"/>
      <c r="CI574" s="33"/>
      <c r="CJ574" s="33"/>
      <c r="CK574" s="33"/>
      <c r="CL574" s="33"/>
      <c r="CM574" s="33"/>
      <c r="CN574" s="33"/>
      <c r="CO574" s="33"/>
      <c r="CP574" s="33"/>
      <c r="CQ574" s="33"/>
      <c r="CR574" s="33"/>
      <c r="CS574" s="33"/>
      <c r="CT574" s="33"/>
      <c r="CU574" s="33"/>
      <c r="CV574" s="33"/>
      <c r="CW574" s="33"/>
      <c r="CX574" s="33"/>
      <c r="CY574" s="33"/>
      <c r="CZ574" s="33"/>
      <c r="DA574" s="33"/>
      <c r="DB574" s="33"/>
      <c r="DC574" s="33"/>
      <c r="DD574" s="33"/>
      <c r="DE574" s="33"/>
      <c r="DF574" s="33"/>
      <c r="DG574" s="33"/>
      <c r="DH574" s="33"/>
      <c r="DI574" s="33"/>
      <c r="DJ574" s="33"/>
      <c r="DK574" s="33"/>
      <c r="DL574" s="33"/>
      <c r="DM574" s="33"/>
      <c r="DN574" s="33"/>
    </row>
    <row r="575" spans="1:118" x14ac:dyDescent="0.3">
      <c r="A575" s="182"/>
      <c r="B575" s="182"/>
      <c r="C575" s="257"/>
      <c r="D575" s="182"/>
      <c r="E575" s="182"/>
      <c r="F575" s="180"/>
      <c r="G575" s="182"/>
      <c r="H575" s="182"/>
      <c r="I575" s="182"/>
      <c r="J575" s="72"/>
      <c r="K575" s="73"/>
      <c r="L575" s="73"/>
      <c r="M575" s="75"/>
      <c r="N575" s="239"/>
      <c r="O575" s="171"/>
      <c r="P575" s="171"/>
      <c r="Q575" s="171"/>
      <c r="R575" s="169"/>
      <c r="S575" s="72"/>
      <c r="T575" s="73"/>
      <c r="U575" s="72"/>
      <c r="V575" s="72"/>
      <c r="W575" s="72"/>
      <c r="X575" s="72"/>
      <c r="Y575" s="72"/>
      <c r="Z575" s="72"/>
      <c r="AA575" s="72"/>
      <c r="AB575" s="72"/>
      <c r="AC575" s="72"/>
      <c r="AD575" s="72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  <c r="BO575" s="33"/>
      <c r="BP575" s="33"/>
      <c r="BQ575" s="33"/>
      <c r="BR575" s="33"/>
      <c r="BS575" s="33"/>
      <c r="BT575" s="33"/>
      <c r="BU575" s="33"/>
      <c r="BV575" s="33"/>
      <c r="BW575" s="33"/>
      <c r="BX575" s="33"/>
      <c r="BY575" s="33"/>
      <c r="BZ575" s="33"/>
      <c r="CA575" s="33"/>
      <c r="CB575" s="33"/>
      <c r="CC575" s="33"/>
      <c r="CD575" s="33"/>
      <c r="CE575" s="33"/>
      <c r="CF575" s="33"/>
      <c r="CG575" s="33"/>
      <c r="CH575" s="33"/>
      <c r="CI575" s="33"/>
      <c r="CJ575" s="33"/>
      <c r="CK575" s="33"/>
      <c r="CL575" s="33"/>
      <c r="CM575" s="33"/>
      <c r="CN575" s="33"/>
      <c r="CO575" s="33"/>
      <c r="CP575" s="33"/>
      <c r="CQ575" s="33"/>
      <c r="CR575" s="33"/>
      <c r="CS575" s="33"/>
      <c r="CT575" s="33"/>
      <c r="CU575" s="33"/>
      <c r="CV575" s="33"/>
      <c r="CW575" s="33"/>
      <c r="CX575" s="33"/>
      <c r="CY575" s="33"/>
      <c r="CZ575" s="33"/>
      <c r="DA575" s="33"/>
      <c r="DB575" s="33"/>
      <c r="DC575" s="33"/>
      <c r="DD575" s="33"/>
      <c r="DE575" s="33"/>
      <c r="DF575" s="33"/>
      <c r="DG575" s="33"/>
      <c r="DH575" s="33"/>
      <c r="DI575" s="33"/>
      <c r="DJ575" s="33"/>
      <c r="DK575" s="33"/>
      <c r="DL575" s="33"/>
      <c r="DM575" s="33"/>
      <c r="DN575" s="33"/>
    </row>
    <row r="576" spans="1:118" x14ac:dyDescent="0.3">
      <c r="A576" s="182"/>
      <c r="B576" s="182"/>
      <c r="C576" s="257"/>
      <c r="D576" s="182"/>
      <c r="E576" s="182"/>
      <c r="F576" s="180"/>
      <c r="G576" s="182"/>
      <c r="H576" s="182"/>
      <c r="I576" s="182"/>
      <c r="J576" s="72"/>
      <c r="K576" s="73"/>
      <c r="L576" s="73"/>
      <c r="M576" s="75"/>
      <c r="N576" s="383"/>
      <c r="O576" s="171"/>
      <c r="P576" s="171"/>
      <c r="Q576" s="171"/>
      <c r="R576" s="169"/>
      <c r="S576" s="72"/>
      <c r="T576" s="73"/>
      <c r="U576" s="72"/>
      <c r="V576" s="72"/>
      <c r="W576" s="72"/>
      <c r="X576" s="72"/>
      <c r="Y576" s="72"/>
      <c r="Z576" s="72"/>
      <c r="AA576" s="72"/>
      <c r="AB576" s="72"/>
      <c r="AC576" s="72"/>
      <c r="AD576" s="72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  <c r="BO576" s="33"/>
      <c r="BP576" s="33"/>
      <c r="BQ576" s="33"/>
      <c r="BR576" s="33"/>
      <c r="BS576" s="33"/>
      <c r="BT576" s="33"/>
      <c r="BU576" s="33"/>
      <c r="BV576" s="33"/>
      <c r="BW576" s="33"/>
      <c r="BX576" s="33"/>
      <c r="BY576" s="33"/>
      <c r="BZ576" s="33"/>
      <c r="CA576" s="33"/>
      <c r="CB576" s="33"/>
      <c r="CC576" s="33"/>
      <c r="CD576" s="33"/>
      <c r="CE576" s="33"/>
      <c r="CF576" s="33"/>
      <c r="CG576" s="33"/>
      <c r="CH576" s="33"/>
      <c r="CI576" s="33"/>
      <c r="CJ576" s="33"/>
      <c r="CK576" s="33"/>
      <c r="CL576" s="33"/>
      <c r="CM576" s="33"/>
      <c r="CN576" s="33"/>
      <c r="CO576" s="33"/>
      <c r="CP576" s="33"/>
      <c r="CQ576" s="33"/>
      <c r="CR576" s="33"/>
      <c r="CS576" s="33"/>
      <c r="CT576" s="33"/>
      <c r="CU576" s="33"/>
      <c r="CV576" s="33"/>
      <c r="CW576" s="33"/>
      <c r="CX576" s="33"/>
      <c r="CY576" s="33"/>
      <c r="CZ576" s="33"/>
      <c r="DA576" s="33"/>
      <c r="DB576" s="33"/>
      <c r="DC576" s="33"/>
      <c r="DD576" s="33"/>
      <c r="DE576" s="33"/>
      <c r="DF576" s="33"/>
      <c r="DG576" s="33"/>
      <c r="DH576" s="33"/>
      <c r="DI576" s="33"/>
      <c r="DJ576" s="33"/>
      <c r="DK576" s="33"/>
      <c r="DL576" s="33"/>
      <c r="DM576" s="33"/>
      <c r="DN576" s="33"/>
    </row>
    <row r="577" spans="1:118" x14ac:dyDescent="0.3">
      <c r="A577" s="182"/>
      <c r="B577" s="182"/>
      <c r="C577" s="257"/>
      <c r="D577" s="182"/>
      <c r="E577" s="182"/>
      <c r="F577" s="180"/>
      <c r="G577" s="182"/>
      <c r="H577" s="182"/>
      <c r="I577" s="182"/>
      <c r="J577" s="72"/>
      <c r="K577" s="73"/>
      <c r="L577" s="73"/>
      <c r="M577" s="75"/>
      <c r="N577" s="383"/>
      <c r="O577" s="171"/>
      <c r="P577" s="171"/>
      <c r="Q577" s="171"/>
      <c r="R577" s="169"/>
      <c r="S577" s="72"/>
      <c r="T577" s="73"/>
      <c r="U577" s="72"/>
      <c r="V577" s="72"/>
      <c r="W577" s="72"/>
      <c r="X577" s="72"/>
      <c r="Y577" s="72"/>
      <c r="Z577" s="72"/>
      <c r="AA577" s="72"/>
      <c r="AB577" s="72"/>
      <c r="AC577" s="72"/>
      <c r="AD577" s="72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  <c r="BO577" s="33"/>
      <c r="BP577" s="33"/>
      <c r="BQ577" s="33"/>
      <c r="BR577" s="33"/>
      <c r="BS577" s="33"/>
      <c r="BT577" s="33"/>
      <c r="BU577" s="33"/>
      <c r="BV577" s="33"/>
      <c r="BW577" s="33"/>
      <c r="BX577" s="33"/>
      <c r="BY577" s="33"/>
      <c r="BZ577" s="33"/>
      <c r="CA577" s="33"/>
      <c r="CB577" s="33"/>
      <c r="CC577" s="33"/>
      <c r="CD577" s="33"/>
      <c r="CE577" s="33"/>
      <c r="CF577" s="33"/>
      <c r="CG577" s="33"/>
      <c r="CH577" s="33"/>
      <c r="CI577" s="33"/>
      <c r="CJ577" s="33"/>
      <c r="CK577" s="33"/>
      <c r="CL577" s="33"/>
      <c r="CM577" s="33"/>
      <c r="CN577" s="33"/>
      <c r="CO577" s="33"/>
      <c r="CP577" s="33"/>
      <c r="CQ577" s="33"/>
      <c r="CR577" s="33"/>
      <c r="CS577" s="33"/>
      <c r="CT577" s="33"/>
      <c r="CU577" s="33"/>
      <c r="CV577" s="33"/>
      <c r="CW577" s="33"/>
      <c r="CX577" s="33"/>
      <c r="CY577" s="33"/>
      <c r="CZ577" s="33"/>
      <c r="DA577" s="33"/>
      <c r="DB577" s="33"/>
      <c r="DC577" s="33"/>
      <c r="DD577" s="33"/>
      <c r="DE577" s="33"/>
      <c r="DF577" s="33"/>
      <c r="DG577" s="33"/>
      <c r="DH577" s="33"/>
      <c r="DI577" s="33"/>
      <c r="DJ577" s="33"/>
      <c r="DK577" s="33"/>
      <c r="DL577" s="33"/>
      <c r="DM577" s="33"/>
      <c r="DN577" s="33"/>
    </row>
    <row r="578" spans="1:118" x14ac:dyDescent="0.3">
      <c r="A578" s="182"/>
      <c r="B578" s="182"/>
      <c r="C578" s="257"/>
      <c r="D578" s="182"/>
      <c r="E578" s="182"/>
      <c r="F578" s="180"/>
      <c r="G578" s="182"/>
      <c r="H578" s="182"/>
      <c r="I578" s="182"/>
      <c r="J578" s="72"/>
      <c r="K578" s="73"/>
      <c r="L578" s="73"/>
      <c r="M578" s="75"/>
      <c r="N578" s="383"/>
      <c r="Q578" s="154"/>
      <c r="R578" s="169"/>
      <c r="S578" s="72"/>
      <c r="T578" s="73"/>
      <c r="U578" s="72"/>
      <c r="V578" s="72"/>
      <c r="W578" s="72"/>
      <c r="X578" s="72"/>
      <c r="Y578" s="72"/>
      <c r="Z578" s="72"/>
      <c r="AA578" s="72"/>
      <c r="AB578" s="72"/>
      <c r="AC578" s="72"/>
      <c r="AD578" s="72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  <c r="BO578" s="33"/>
      <c r="BP578" s="33"/>
      <c r="BQ578" s="33"/>
      <c r="BR578" s="33"/>
      <c r="BS578" s="33"/>
      <c r="BT578" s="33"/>
      <c r="BU578" s="33"/>
      <c r="BV578" s="33"/>
      <c r="BW578" s="33"/>
      <c r="BX578" s="33"/>
      <c r="BY578" s="33"/>
      <c r="BZ578" s="33"/>
      <c r="CA578" s="33"/>
      <c r="CB578" s="33"/>
      <c r="CC578" s="33"/>
      <c r="CD578" s="33"/>
      <c r="CE578" s="33"/>
      <c r="CF578" s="33"/>
      <c r="CG578" s="33"/>
      <c r="CH578" s="33"/>
      <c r="CI578" s="33"/>
      <c r="CJ578" s="33"/>
      <c r="CK578" s="33"/>
      <c r="CL578" s="33"/>
      <c r="CM578" s="33"/>
      <c r="CN578" s="33"/>
      <c r="CO578" s="33"/>
      <c r="CP578" s="33"/>
      <c r="CQ578" s="33"/>
      <c r="CR578" s="33"/>
      <c r="CS578" s="33"/>
      <c r="CT578" s="33"/>
      <c r="CU578" s="33"/>
      <c r="CV578" s="33"/>
      <c r="CW578" s="33"/>
      <c r="CX578" s="33"/>
      <c r="CY578" s="33"/>
      <c r="CZ578" s="33"/>
      <c r="DA578" s="33"/>
      <c r="DB578" s="33"/>
      <c r="DC578" s="33"/>
      <c r="DD578" s="33"/>
      <c r="DE578" s="33"/>
      <c r="DF578" s="33"/>
      <c r="DG578" s="33"/>
      <c r="DH578" s="33"/>
      <c r="DI578" s="33"/>
      <c r="DJ578" s="33"/>
      <c r="DK578" s="33"/>
      <c r="DL578" s="33"/>
      <c r="DM578" s="33"/>
      <c r="DN578" s="33"/>
    </row>
    <row r="579" spans="1:118" x14ac:dyDescent="0.3">
      <c r="A579" s="182"/>
      <c r="B579" s="182"/>
      <c r="C579" s="257"/>
      <c r="D579" s="182"/>
      <c r="E579" s="182"/>
      <c r="F579" s="180"/>
      <c r="G579" s="182"/>
      <c r="H579" s="182"/>
      <c r="I579" s="182"/>
      <c r="J579" s="72"/>
      <c r="K579" s="73"/>
      <c r="L579" s="73"/>
      <c r="M579" s="75"/>
      <c r="N579" s="383"/>
      <c r="Q579" s="154"/>
      <c r="R579" s="169"/>
      <c r="S579" s="72"/>
      <c r="T579" s="73"/>
      <c r="U579" s="72"/>
      <c r="V579" s="72"/>
      <c r="W579" s="72"/>
      <c r="X579" s="72"/>
      <c r="Y579" s="72"/>
      <c r="Z579" s="72"/>
      <c r="AA579" s="72"/>
      <c r="AB579" s="72"/>
      <c r="AC579" s="72"/>
      <c r="AD579" s="72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  <c r="BO579" s="33"/>
      <c r="BP579" s="33"/>
      <c r="BQ579" s="33"/>
      <c r="BR579" s="33"/>
      <c r="BS579" s="33"/>
      <c r="BT579" s="33"/>
      <c r="BU579" s="33"/>
      <c r="BV579" s="33"/>
      <c r="BW579" s="33"/>
      <c r="BX579" s="33"/>
      <c r="BY579" s="33"/>
      <c r="BZ579" s="33"/>
      <c r="CA579" s="33"/>
      <c r="CB579" s="33"/>
      <c r="CC579" s="33"/>
      <c r="CD579" s="33"/>
      <c r="CE579" s="33"/>
      <c r="CF579" s="33"/>
      <c r="CG579" s="33"/>
      <c r="CH579" s="33"/>
      <c r="CI579" s="33"/>
      <c r="CJ579" s="33"/>
      <c r="CK579" s="33"/>
      <c r="CL579" s="33"/>
      <c r="CM579" s="33"/>
      <c r="CN579" s="33"/>
      <c r="CO579" s="33"/>
      <c r="CP579" s="33"/>
      <c r="CQ579" s="33"/>
      <c r="CR579" s="33"/>
      <c r="CS579" s="33"/>
      <c r="CT579" s="33"/>
      <c r="CU579" s="33"/>
      <c r="CV579" s="33"/>
      <c r="CW579" s="33"/>
      <c r="CX579" s="33"/>
      <c r="CY579" s="33"/>
      <c r="CZ579" s="33"/>
      <c r="DA579" s="33"/>
      <c r="DB579" s="33"/>
      <c r="DC579" s="33"/>
      <c r="DD579" s="33"/>
      <c r="DE579" s="33"/>
      <c r="DF579" s="33"/>
      <c r="DG579" s="33"/>
      <c r="DH579" s="33"/>
      <c r="DI579" s="33"/>
      <c r="DJ579" s="33"/>
      <c r="DK579" s="33"/>
      <c r="DL579" s="33"/>
      <c r="DM579" s="33"/>
      <c r="DN579" s="33"/>
    </row>
    <row r="580" spans="1:118" x14ac:dyDescent="0.3">
      <c r="A580" s="182"/>
      <c r="B580" s="182"/>
      <c r="C580" s="257"/>
      <c r="D580" s="182"/>
      <c r="E580" s="182"/>
      <c r="F580" s="180"/>
      <c r="G580" s="182"/>
      <c r="H580" s="182"/>
      <c r="I580" s="182"/>
      <c r="J580" s="72"/>
      <c r="K580" s="73"/>
      <c r="L580" s="73"/>
      <c r="M580" s="75"/>
      <c r="N580" s="383"/>
      <c r="Q580" s="154"/>
      <c r="R580" s="169"/>
      <c r="S580" s="72"/>
      <c r="T580" s="73"/>
      <c r="U580" s="72"/>
      <c r="V580" s="72"/>
      <c r="W580" s="72"/>
      <c r="X580" s="72"/>
      <c r="Y580" s="72"/>
      <c r="Z580" s="72"/>
      <c r="AA580" s="72"/>
      <c r="AB580" s="72"/>
      <c r="AC580" s="72"/>
      <c r="AD580" s="72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  <c r="BO580" s="33"/>
      <c r="BP580" s="33"/>
      <c r="BQ580" s="33"/>
      <c r="BR580" s="33"/>
      <c r="BS580" s="33"/>
      <c r="BT580" s="33"/>
      <c r="BU580" s="33"/>
      <c r="BV580" s="33"/>
      <c r="BW580" s="33"/>
      <c r="BX580" s="33"/>
      <c r="BY580" s="33"/>
      <c r="BZ580" s="33"/>
      <c r="CA580" s="33"/>
      <c r="CB580" s="33"/>
      <c r="CC580" s="33"/>
      <c r="CD580" s="33"/>
      <c r="CE580" s="33"/>
      <c r="CF580" s="33"/>
      <c r="CG580" s="33"/>
      <c r="CH580" s="33"/>
      <c r="CI580" s="33"/>
      <c r="CJ580" s="33"/>
      <c r="CK580" s="33"/>
      <c r="CL580" s="33"/>
      <c r="CM580" s="33"/>
      <c r="CN580" s="33"/>
      <c r="CO580" s="33"/>
      <c r="CP580" s="33"/>
      <c r="CQ580" s="33"/>
      <c r="CR580" s="33"/>
      <c r="CS580" s="33"/>
      <c r="CT580" s="33"/>
      <c r="CU580" s="33"/>
      <c r="CV580" s="33"/>
      <c r="CW580" s="33"/>
      <c r="CX580" s="33"/>
      <c r="CY580" s="33"/>
      <c r="CZ580" s="33"/>
      <c r="DA580" s="33"/>
      <c r="DB580" s="33"/>
      <c r="DC580" s="33"/>
      <c r="DD580" s="33"/>
      <c r="DE580" s="33"/>
      <c r="DF580" s="33"/>
      <c r="DG580" s="33"/>
      <c r="DH580" s="33"/>
      <c r="DI580" s="33"/>
      <c r="DJ580" s="33"/>
      <c r="DK580" s="33"/>
      <c r="DL580" s="33"/>
      <c r="DM580" s="33"/>
      <c r="DN580" s="33"/>
    </row>
    <row r="581" spans="1:118" x14ac:dyDescent="0.3">
      <c r="A581" s="182"/>
      <c r="B581" s="182"/>
      <c r="C581" s="257"/>
      <c r="D581" s="182"/>
      <c r="E581" s="182"/>
      <c r="F581" s="180"/>
      <c r="G581" s="182"/>
      <c r="H581" s="182"/>
      <c r="I581" s="182"/>
      <c r="J581" s="72"/>
      <c r="K581" s="73"/>
      <c r="L581" s="73"/>
      <c r="M581" s="75"/>
      <c r="N581" s="383"/>
      <c r="Q581" s="154"/>
      <c r="R581" s="169"/>
      <c r="S581" s="72"/>
      <c r="T581" s="73"/>
      <c r="U581" s="72"/>
      <c r="V581" s="72"/>
      <c r="W581" s="72"/>
      <c r="X581" s="72"/>
      <c r="Y581" s="72"/>
      <c r="Z581" s="72"/>
      <c r="AA581" s="72"/>
      <c r="AB581" s="72"/>
      <c r="AC581" s="72"/>
      <c r="AD581" s="72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  <c r="BO581" s="33"/>
      <c r="BP581" s="33"/>
      <c r="BQ581" s="33"/>
      <c r="BR581" s="33"/>
      <c r="BS581" s="33"/>
      <c r="BT581" s="33"/>
      <c r="BU581" s="33"/>
      <c r="BV581" s="33"/>
      <c r="BW581" s="33"/>
      <c r="BX581" s="33"/>
      <c r="BY581" s="33"/>
      <c r="BZ581" s="33"/>
      <c r="CA581" s="33"/>
      <c r="CB581" s="33"/>
      <c r="CC581" s="33"/>
      <c r="CD581" s="33"/>
      <c r="CE581" s="33"/>
      <c r="CF581" s="33"/>
      <c r="CG581" s="33"/>
      <c r="CH581" s="33"/>
      <c r="CI581" s="33"/>
      <c r="CJ581" s="33"/>
      <c r="CK581" s="33"/>
      <c r="CL581" s="33"/>
      <c r="CM581" s="33"/>
      <c r="CN581" s="33"/>
      <c r="CO581" s="33"/>
      <c r="CP581" s="33"/>
      <c r="CQ581" s="33"/>
      <c r="CR581" s="33"/>
      <c r="CS581" s="33"/>
      <c r="CT581" s="33"/>
      <c r="CU581" s="33"/>
      <c r="CV581" s="33"/>
      <c r="CW581" s="33"/>
      <c r="CX581" s="33"/>
      <c r="CY581" s="33"/>
      <c r="CZ581" s="33"/>
      <c r="DA581" s="33"/>
      <c r="DB581" s="33"/>
      <c r="DC581" s="33"/>
      <c r="DD581" s="33"/>
      <c r="DE581" s="33"/>
      <c r="DF581" s="33"/>
      <c r="DG581" s="33"/>
      <c r="DH581" s="33"/>
      <c r="DI581" s="33"/>
      <c r="DJ581" s="33"/>
      <c r="DK581" s="33"/>
      <c r="DL581" s="33"/>
      <c r="DM581" s="33"/>
      <c r="DN581" s="33"/>
    </row>
    <row r="582" spans="1:118" x14ac:dyDescent="0.3">
      <c r="A582" s="182"/>
      <c r="B582" s="182"/>
      <c r="C582" s="257"/>
      <c r="D582" s="182"/>
      <c r="E582" s="182"/>
      <c r="F582" s="180"/>
      <c r="G582" s="182"/>
      <c r="H582" s="182"/>
      <c r="I582" s="182"/>
      <c r="J582" s="72"/>
      <c r="K582" s="73"/>
      <c r="L582" s="73"/>
      <c r="M582" s="75"/>
      <c r="N582" s="383"/>
      <c r="Q582" s="154"/>
      <c r="R582" s="169"/>
      <c r="S582" s="72"/>
      <c r="T582" s="73"/>
      <c r="U582" s="72"/>
      <c r="V582" s="72"/>
      <c r="W582" s="72"/>
      <c r="X582" s="72"/>
      <c r="Y582" s="72"/>
      <c r="Z582" s="72"/>
      <c r="AA582" s="72"/>
      <c r="AB582" s="72"/>
      <c r="AC582" s="72"/>
      <c r="AD582" s="72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  <c r="BO582" s="33"/>
      <c r="BP582" s="33"/>
      <c r="BQ582" s="33"/>
      <c r="BR582" s="33"/>
      <c r="BS582" s="33"/>
      <c r="BT582" s="33"/>
      <c r="BU582" s="33"/>
      <c r="BV582" s="33"/>
      <c r="BW582" s="33"/>
      <c r="BX582" s="33"/>
      <c r="BY582" s="33"/>
      <c r="BZ582" s="33"/>
      <c r="CA582" s="33"/>
      <c r="CB582" s="33"/>
      <c r="CC582" s="33"/>
      <c r="CD582" s="33"/>
      <c r="CE582" s="33"/>
      <c r="CF582" s="33"/>
      <c r="CG582" s="33"/>
      <c r="CH582" s="33"/>
      <c r="CI582" s="33"/>
      <c r="CJ582" s="33"/>
      <c r="CK582" s="33"/>
      <c r="CL582" s="33"/>
      <c r="CM582" s="33"/>
      <c r="CN582" s="33"/>
      <c r="CO582" s="33"/>
      <c r="CP582" s="33"/>
      <c r="CQ582" s="33"/>
      <c r="CR582" s="33"/>
      <c r="CS582" s="33"/>
      <c r="CT582" s="33"/>
      <c r="CU582" s="33"/>
      <c r="CV582" s="33"/>
      <c r="CW582" s="33"/>
      <c r="CX582" s="33"/>
      <c r="CY582" s="33"/>
      <c r="CZ582" s="33"/>
      <c r="DA582" s="33"/>
      <c r="DB582" s="33"/>
      <c r="DC582" s="33"/>
      <c r="DD582" s="33"/>
      <c r="DE582" s="33"/>
      <c r="DF582" s="33"/>
      <c r="DG582" s="33"/>
      <c r="DH582" s="33"/>
      <c r="DI582" s="33"/>
      <c r="DJ582" s="33"/>
      <c r="DK582" s="33"/>
      <c r="DL582" s="33"/>
      <c r="DM582" s="33"/>
      <c r="DN582" s="33"/>
    </row>
    <row r="583" spans="1:118" x14ac:dyDescent="0.3">
      <c r="A583" s="182"/>
      <c r="B583" s="182"/>
      <c r="C583" s="257"/>
      <c r="D583" s="182"/>
      <c r="E583" s="182"/>
      <c r="F583" s="180"/>
      <c r="G583" s="182"/>
      <c r="H583" s="182"/>
      <c r="I583" s="182"/>
      <c r="J583" s="72"/>
      <c r="K583" s="73"/>
      <c r="L583" s="73"/>
      <c r="M583" s="75"/>
      <c r="N583" s="383"/>
      <c r="Q583" s="154"/>
      <c r="R583" s="169"/>
      <c r="S583" s="72"/>
      <c r="T583" s="73"/>
      <c r="U583" s="72"/>
      <c r="V583" s="72"/>
      <c r="W583" s="72"/>
      <c r="X583" s="72"/>
      <c r="Y583" s="72"/>
      <c r="Z583" s="72"/>
      <c r="AA583" s="72"/>
      <c r="AB583" s="72"/>
      <c r="AC583" s="72"/>
      <c r="AD583" s="72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  <c r="BO583" s="33"/>
      <c r="BP583" s="33"/>
      <c r="BQ583" s="33"/>
      <c r="BR583" s="33"/>
      <c r="BS583" s="33"/>
      <c r="BT583" s="33"/>
      <c r="BU583" s="33"/>
      <c r="BV583" s="33"/>
      <c r="BW583" s="33"/>
      <c r="BX583" s="33"/>
      <c r="BY583" s="33"/>
      <c r="BZ583" s="33"/>
      <c r="CA583" s="33"/>
      <c r="CB583" s="33"/>
      <c r="CC583" s="33"/>
      <c r="CD583" s="33"/>
      <c r="CE583" s="33"/>
      <c r="CF583" s="33"/>
      <c r="CG583" s="33"/>
      <c r="CH583" s="33"/>
      <c r="CI583" s="33"/>
      <c r="CJ583" s="33"/>
      <c r="CK583" s="33"/>
      <c r="CL583" s="33"/>
      <c r="CM583" s="33"/>
      <c r="CN583" s="33"/>
      <c r="CO583" s="33"/>
      <c r="CP583" s="33"/>
      <c r="CQ583" s="33"/>
      <c r="CR583" s="33"/>
      <c r="CS583" s="33"/>
      <c r="CT583" s="33"/>
      <c r="CU583" s="33"/>
      <c r="CV583" s="33"/>
      <c r="CW583" s="33"/>
      <c r="CX583" s="33"/>
      <c r="CY583" s="33"/>
      <c r="CZ583" s="33"/>
      <c r="DA583" s="33"/>
      <c r="DB583" s="33"/>
      <c r="DC583" s="33"/>
      <c r="DD583" s="33"/>
      <c r="DE583" s="33"/>
      <c r="DF583" s="33"/>
      <c r="DG583" s="33"/>
      <c r="DH583" s="33"/>
      <c r="DI583" s="33"/>
      <c r="DJ583" s="33"/>
      <c r="DK583" s="33"/>
      <c r="DL583" s="33"/>
      <c r="DM583" s="33"/>
      <c r="DN583" s="33"/>
    </row>
    <row r="584" spans="1:118" x14ac:dyDescent="0.3">
      <c r="A584" s="182"/>
      <c r="B584" s="182"/>
      <c r="C584" s="257"/>
      <c r="D584" s="182"/>
      <c r="E584" s="182"/>
      <c r="F584" s="180"/>
      <c r="G584" s="182"/>
      <c r="H584" s="182"/>
      <c r="I584" s="182"/>
      <c r="J584" s="72"/>
      <c r="K584" s="73"/>
      <c r="L584" s="73"/>
      <c r="M584" s="75"/>
      <c r="N584" s="383"/>
      <c r="O584" s="171"/>
      <c r="P584" s="171"/>
      <c r="Q584" s="171"/>
      <c r="R584" s="169"/>
      <c r="S584" s="72"/>
      <c r="T584" s="73"/>
      <c r="U584" s="72"/>
      <c r="V584" s="72"/>
      <c r="W584" s="72"/>
      <c r="X584" s="72"/>
      <c r="Y584" s="72"/>
      <c r="Z584" s="72"/>
      <c r="AA584" s="72"/>
      <c r="AB584" s="72"/>
      <c r="AC584" s="72"/>
      <c r="AD584" s="72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  <c r="BO584" s="33"/>
      <c r="BP584" s="33"/>
      <c r="BQ584" s="33"/>
      <c r="BR584" s="33"/>
      <c r="BS584" s="33"/>
      <c r="BT584" s="33"/>
      <c r="BU584" s="33"/>
      <c r="BV584" s="33"/>
      <c r="BW584" s="33"/>
      <c r="BX584" s="33"/>
      <c r="BY584" s="33"/>
      <c r="BZ584" s="33"/>
      <c r="CA584" s="33"/>
      <c r="CB584" s="33"/>
      <c r="CC584" s="33"/>
      <c r="CD584" s="33"/>
      <c r="CE584" s="33"/>
      <c r="CF584" s="33"/>
      <c r="CG584" s="33"/>
      <c r="CH584" s="33"/>
      <c r="CI584" s="33"/>
      <c r="CJ584" s="33"/>
      <c r="CK584" s="33"/>
      <c r="CL584" s="33"/>
      <c r="CM584" s="33"/>
      <c r="CN584" s="33"/>
      <c r="CO584" s="33"/>
      <c r="CP584" s="33"/>
      <c r="CQ584" s="33"/>
      <c r="CR584" s="33"/>
      <c r="CS584" s="33"/>
      <c r="CT584" s="33"/>
      <c r="CU584" s="33"/>
      <c r="CV584" s="33"/>
      <c r="CW584" s="33"/>
      <c r="CX584" s="33"/>
      <c r="CY584" s="33"/>
      <c r="CZ584" s="33"/>
      <c r="DA584" s="33"/>
      <c r="DB584" s="33"/>
      <c r="DC584" s="33"/>
      <c r="DD584" s="33"/>
      <c r="DE584" s="33"/>
      <c r="DF584" s="33"/>
      <c r="DG584" s="33"/>
      <c r="DH584" s="33"/>
      <c r="DI584" s="33"/>
      <c r="DJ584" s="33"/>
      <c r="DK584" s="33"/>
      <c r="DL584" s="33"/>
      <c r="DM584" s="33"/>
      <c r="DN584" s="33"/>
    </row>
    <row r="585" spans="1:118" x14ac:dyDescent="0.3">
      <c r="A585" s="182"/>
      <c r="B585" s="182"/>
      <c r="C585" s="257"/>
      <c r="D585" s="182"/>
      <c r="E585" s="182"/>
      <c r="F585" s="180"/>
      <c r="G585" s="182"/>
      <c r="H585" s="182"/>
      <c r="I585" s="182"/>
      <c r="J585" s="72"/>
      <c r="K585" s="73"/>
      <c r="L585" s="73"/>
      <c r="M585" s="75"/>
      <c r="N585" s="383"/>
      <c r="Q585" s="154"/>
      <c r="R585" s="169"/>
      <c r="S585" s="72"/>
      <c r="T585" s="73"/>
      <c r="U585" s="72"/>
      <c r="V585" s="72"/>
      <c r="W585" s="72"/>
      <c r="X585" s="72"/>
      <c r="Y585" s="72"/>
      <c r="Z585" s="72"/>
      <c r="AA585" s="72"/>
      <c r="AB585" s="72"/>
      <c r="AC585" s="72"/>
      <c r="AD585" s="72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  <c r="BO585" s="33"/>
      <c r="BP585" s="33"/>
      <c r="BQ585" s="33"/>
      <c r="BR585" s="33"/>
      <c r="BS585" s="33"/>
      <c r="BT585" s="33"/>
      <c r="BU585" s="33"/>
      <c r="BV585" s="33"/>
      <c r="BW585" s="33"/>
      <c r="BX585" s="33"/>
      <c r="BY585" s="33"/>
      <c r="BZ585" s="33"/>
      <c r="CA585" s="33"/>
      <c r="CB585" s="33"/>
      <c r="CC585" s="33"/>
      <c r="CD585" s="33"/>
      <c r="CE585" s="33"/>
      <c r="CF585" s="33"/>
      <c r="CG585" s="33"/>
      <c r="CH585" s="33"/>
      <c r="CI585" s="33"/>
      <c r="CJ585" s="33"/>
      <c r="CK585" s="33"/>
      <c r="CL585" s="33"/>
      <c r="CM585" s="33"/>
      <c r="CN585" s="33"/>
      <c r="CO585" s="33"/>
      <c r="CP585" s="33"/>
      <c r="CQ585" s="33"/>
      <c r="CR585" s="33"/>
      <c r="CS585" s="33"/>
      <c r="CT585" s="33"/>
      <c r="CU585" s="33"/>
      <c r="CV585" s="33"/>
      <c r="CW585" s="33"/>
      <c r="CX585" s="33"/>
      <c r="CY585" s="33"/>
      <c r="CZ585" s="33"/>
      <c r="DA585" s="33"/>
      <c r="DB585" s="33"/>
      <c r="DC585" s="33"/>
      <c r="DD585" s="33"/>
      <c r="DE585" s="33"/>
      <c r="DF585" s="33"/>
      <c r="DG585" s="33"/>
      <c r="DH585" s="33"/>
      <c r="DI585" s="33"/>
      <c r="DJ585" s="33"/>
      <c r="DK585" s="33"/>
      <c r="DL585" s="33"/>
      <c r="DM585" s="33"/>
      <c r="DN585" s="33"/>
    </row>
    <row r="586" spans="1:118" x14ac:dyDescent="0.3">
      <c r="A586" s="182"/>
      <c r="B586" s="182"/>
      <c r="C586" s="257"/>
      <c r="D586" s="182"/>
      <c r="E586" s="182"/>
      <c r="F586" s="180"/>
      <c r="G586" s="182"/>
      <c r="H586" s="182"/>
      <c r="I586" s="182"/>
      <c r="J586" s="72"/>
      <c r="K586" s="73"/>
      <c r="L586" s="73"/>
      <c r="M586" s="75"/>
      <c r="N586" s="383"/>
      <c r="O586" s="171"/>
      <c r="P586" s="171"/>
      <c r="Q586" s="171"/>
      <c r="R586" s="169"/>
      <c r="S586" s="72"/>
      <c r="T586" s="73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  <c r="BO586" s="33"/>
      <c r="BP586" s="33"/>
      <c r="BQ586" s="33"/>
      <c r="BR586" s="33"/>
      <c r="BS586" s="33"/>
      <c r="BT586" s="33"/>
      <c r="BU586" s="33"/>
      <c r="BV586" s="33"/>
      <c r="BW586" s="33"/>
      <c r="BX586" s="33"/>
      <c r="BY586" s="33"/>
      <c r="BZ586" s="33"/>
      <c r="CA586" s="33"/>
      <c r="CB586" s="33"/>
      <c r="CC586" s="33"/>
      <c r="CD586" s="33"/>
      <c r="CE586" s="33"/>
      <c r="CF586" s="33"/>
      <c r="CG586" s="33"/>
      <c r="CH586" s="33"/>
      <c r="CI586" s="33"/>
      <c r="CJ586" s="33"/>
      <c r="CK586" s="33"/>
      <c r="CL586" s="33"/>
      <c r="CM586" s="33"/>
      <c r="CN586" s="33"/>
      <c r="CO586" s="33"/>
      <c r="CP586" s="33"/>
      <c r="CQ586" s="33"/>
      <c r="CR586" s="33"/>
      <c r="CS586" s="33"/>
      <c r="CT586" s="33"/>
      <c r="CU586" s="33"/>
      <c r="CV586" s="33"/>
      <c r="CW586" s="33"/>
      <c r="CX586" s="33"/>
      <c r="CY586" s="33"/>
      <c r="CZ586" s="33"/>
      <c r="DA586" s="33"/>
      <c r="DB586" s="33"/>
      <c r="DC586" s="33"/>
      <c r="DD586" s="33"/>
      <c r="DE586" s="33"/>
      <c r="DF586" s="33"/>
      <c r="DG586" s="33"/>
      <c r="DH586" s="33"/>
      <c r="DI586" s="33"/>
      <c r="DJ586" s="33"/>
      <c r="DK586" s="33"/>
      <c r="DL586" s="33"/>
      <c r="DM586" s="33"/>
      <c r="DN586" s="33"/>
    </row>
    <row r="587" spans="1:118" x14ac:dyDescent="0.3">
      <c r="A587" s="182"/>
      <c r="B587" s="182"/>
      <c r="C587" s="257"/>
      <c r="D587" s="182"/>
      <c r="E587" s="182"/>
      <c r="F587" s="180"/>
      <c r="G587" s="182"/>
      <c r="H587" s="182"/>
      <c r="I587" s="182"/>
      <c r="J587" s="72"/>
      <c r="K587" s="73"/>
      <c r="L587" s="73"/>
      <c r="M587" s="75"/>
      <c r="N587" s="383"/>
      <c r="O587" s="171"/>
      <c r="P587" s="171"/>
      <c r="Q587" s="171"/>
      <c r="R587" s="169"/>
      <c r="S587" s="72"/>
      <c r="T587" s="73"/>
      <c r="U587" s="72"/>
      <c r="V587" s="72"/>
      <c r="W587" s="72"/>
      <c r="X587" s="72"/>
      <c r="Y587" s="72"/>
      <c r="Z587" s="72"/>
      <c r="AA587" s="72"/>
      <c r="AB587" s="72"/>
      <c r="AC587" s="72"/>
      <c r="AD587" s="72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  <c r="BO587" s="33"/>
      <c r="BP587" s="33"/>
      <c r="BQ587" s="33"/>
      <c r="BR587" s="33"/>
      <c r="BS587" s="33"/>
      <c r="BT587" s="33"/>
      <c r="BU587" s="33"/>
      <c r="BV587" s="33"/>
      <c r="BW587" s="33"/>
      <c r="BX587" s="33"/>
      <c r="BY587" s="33"/>
      <c r="BZ587" s="33"/>
      <c r="CA587" s="33"/>
      <c r="CB587" s="33"/>
      <c r="CC587" s="33"/>
      <c r="CD587" s="33"/>
      <c r="CE587" s="33"/>
      <c r="CF587" s="33"/>
      <c r="CG587" s="33"/>
      <c r="CH587" s="33"/>
      <c r="CI587" s="33"/>
      <c r="CJ587" s="33"/>
      <c r="CK587" s="33"/>
      <c r="CL587" s="33"/>
      <c r="CM587" s="33"/>
      <c r="CN587" s="33"/>
      <c r="CO587" s="33"/>
      <c r="CP587" s="33"/>
      <c r="CQ587" s="33"/>
      <c r="CR587" s="33"/>
      <c r="CS587" s="33"/>
      <c r="CT587" s="33"/>
      <c r="CU587" s="33"/>
      <c r="CV587" s="33"/>
      <c r="CW587" s="33"/>
      <c r="CX587" s="33"/>
      <c r="CY587" s="33"/>
      <c r="CZ587" s="33"/>
      <c r="DA587" s="33"/>
      <c r="DB587" s="33"/>
      <c r="DC587" s="33"/>
      <c r="DD587" s="33"/>
      <c r="DE587" s="33"/>
      <c r="DF587" s="33"/>
      <c r="DG587" s="33"/>
      <c r="DH587" s="33"/>
      <c r="DI587" s="33"/>
      <c r="DJ587" s="33"/>
      <c r="DK587" s="33"/>
      <c r="DL587" s="33"/>
      <c r="DM587" s="33"/>
      <c r="DN587" s="33"/>
    </row>
    <row r="588" spans="1:118" x14ac:dyDescent="0.3">
      <c r="A588" s="182"/>
      <c r="B588" s="182"/>
      <c r="C588" s="257"/>
      <c r="D588" s="182"/>
      <c r="E588" s="182"/>
      <c r="F588" s="180"/>
      <c r="G588" s="182"/>
      <c r="H588" s="182"/>
      <c r="I588" s="182"/>
      <c r="J588" s="72"/>
      <c r="K588" s="73"/>
      <c r="L588" s="73"/>
      <c r="M588" s="75"/>
      <c r="N588" s="383"/>
      <c r="O588" s="171"/>
      <c r="P588" s="171"/>
      <c r="Q588" s="171"/>
      <c r="R588" s="169"/>
      <c r="S588" s="72"/>
      <c r="T588" s="73"/>
      <c r="U588" s="72"/>
      <c r="V588" s="72"/>
      <c r="W588" s="72"/>
      <c r="X588" s="72"/>
      <c r="Y588" s="72"/>
      <c r="Z588" s="72"/>
      <c r="AA588" s="72"/>
      <c r="AB588" s="72"/>
      <c r="AC588" s="72"/>
      <c r="AD588" s="72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  <c r="BO588" s="33"/>
      <c r="BP588" s="33"/>
      <c r="BQ588" s="33"/>
      <c r="BR588" s="33"/>
      <c r="BS588" s="33"/>
      <c r="BT588" s="33"/>
      <c r="BU588" s="33"/>
      <c r="BV588" s="33"/>
      <c r="BW588" s="33"/>
      <c r="BX588" s="33"/>
      <c r="BY588" s="33"/>
      <c r="BZ588" s="33"/>
      <c r="CA588" s="33"/>
      <c r="CB588" s="33"/>
      <c r="CC588" s="33"/>
      <c r="CD588" s="33"/>
      <c r="CE588" s="33"/>
      <c r="CF588" s="33"/>
      <c r="CG588" s="33"/>
      <c r="CH588" s="33"/>
      <c r="CI588" s="33"/>
      <c r="CJ588" s="33"/>
      <c r="CK588" s="33"/>
      <c r="CL588" s="33"/>
      <c r="CM588" s="33"/>
      <c r="CN588" s="33"/>
      <c r="CO588" s="33"/>
      <c r="CP588" s="33"/>
      <c r="CQ588" s="33"/>
      <c r="CR588" s="33"/>
      <c r="CS588" s="33"/>
      <c r="CT588" s="33"/>
      <c r="CU588" s="33"/>
      <c r="CV588" s="33"/>
      <c r="CW588" s="33"/>
      <c r="CX588" s="33"/>
      <c r="CY588" s="33"/>
      <c r="CZ588" s="33"/>
      <c r="DA588" s="33"/>
      <c r="DB588" s="33"/>
      <c r="DC588" s="33"/>
      <c r="DD588" s="33"/>
      <c r="DE588" s="33"/>
      <c r="DF588" s="33"/>
      <c r="DG588" s="33"/>
      <c r="DH588" s="33"/>
      <c r="DI588" s="33"/>
      <c r="DJ588" s="33"/>
      <c r="DK588" s="33"/>
      <c r="DL588" s="33"/>
      <c r="DM588" s="33"/>
      <c r="DN588" s="33"/>
    </row>
    <row r="589" spans="1:118" x14ac:dyDescent="0.3">
      <c r="A589" s="182"/>
      <c r="B589" s="182"/>
      <c r="C589" s="257"/>
      <c r="D589" s="182"/>
      <c r="E589" s="182"/>
      <c r="F589" s="180"/>
      <c r="G589" s="182"/>
      <c r="H589" s="182"/>
      <c r="I589" s="182"/>
      <c r="J589" s="72"/>
      <c r="K589" s="73"/>
      <c r="L589" s="73"/>
      <c r="M589" s="75"/>
      <c r="N589" s="383"/>
      <c r="O589" s="171"/>
      <c r="P589" s="171"/>
      <c r="Q589" s="171"/>
      <c r="R589" s="169"/>
      <c r="S589" s="72"/>
      <c r="T589" s="73"/>
      <c r="U589" s="72"/>
      <c r="V589" s="72"/>
      <c r="W589" s="72"/>
      <c r="X589" s="72"/>
      <c r="Y589" s="72"/>
      <c r="Z589" s="72"/>
      <c r="AA589" s="72"/>
      <c r="AB589" s="72"/>
      <c r="AC589" s="72"/>
      <c r="AD589" s="72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  <c r="BO589" s="33"/>
      <c r="BP589" s="33"/>
      <c r="BQ589" s="33"/>
      <c r="BR589" s="33"/>
      <c r="BS589" s="33"/>
      <c r="BT589" s="33"/>
      <c r="BU589" s="33"/>
      <c r="BV589" s="33"/>
      <c r="BW589" s="33"/>
      <c r="BX589" s="33"/>
      <c r="BY589" s="33"/>
      <c r="BZ589" s="33"/>
      <c r="CA589" s="33"/>
      <c r="CB589" s="33"/>
      <c r="CC589" s="33"/>
      <c r="CD589" s="33"/>
      <c r="CE589" s="33"/>
      <c r="CF589" s="33"/>
      <c r="CG589" s="33"/>
      <c r="CH589" s="33"/>
      <c r="CI589" s="33"/>
      <c r="CJ589" s="33"/>
      <c r="CK589" s="33"/>
      <c r="CL589" s="33"/>
      <c r="CM589" s="33"/>
      <c r="CN589" s="33"/>
      <c r="CO589" s="33"/>
      <c r="CP589" s="33"/>
      <c r="CQ589" s="33"/>
      <c r="CR589" s="33"/>
      <c r="CS589" s="33"/>
      <c r="CT589" s="33"/>
      <c r="CU589" s="33"/>
      <c r="CV589" s="33"/>
      <c r="CW589" s="33"/>
      <c r="CX589" s="33"/>
      <c r="CY589" s="33"/>
      <c r="CZ589" s="33"/>
      <c r="DA589" s="33"/>
      <c r="DB589" s="33"/>
      <c r="DC589" s="33"/>
      <c r="DD589" s="33"/>
      <c r="DE589" s="33"/>
      <c r="DF589" s="33"/>
      <c r="DG589" s="33"/>
      <c r="DH589" s="33"/>
      <c r="DI589" s="33"/>
      <c r="DJ589" s="33"/>
      <c r="DK589" s="33"/>
      <c r="DL589" s="33"/>
      <c r="DM589" s="33"/>
      <c r="DN589" s="33"/>
    </row>
    <row r="590" spans="1:118" x14ac:dyDescent="0.3">
      <c r="A590" s="182"/>
      <c r="B590" s="182"/>
      <c r="C590" s="257"/>
      <c r="D590" s="182"/>
      <c r="E590" s="182"/>
      <c r="F590" s="180"/>
      <c r="G590" s="182"/>
      <c r="H590" s="182"/>
      <c r="I590" s="182"/>
      <c r="J590" s="72"/>
      <c r="K590" s="73"/>
      <c r="L590" s="73"/>
      <c r="M590" s="75"/>
      <c r="N590" s="239"/>
      <c r="O590" s="171"/>
      <c r="P590" s="171"/>
      <c r="Q590" s="171"/>
      <c r="R590" s="169"/>
      <c r="S590" s="72"/>
      <c r="T590" s="73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  <c r="BO590" s="33"/>
      <c r="BP590" s="33"/>
      <c r="BQ590" s="33"/>
      <c r="BR590" s="33"/>
      <c r="BS590" s="33"/>
      <c r="BT590" s="33"/>
      <c r="BU590" s="33"/>
      <c r="BV590" s="33"/>
      <c r="BW590" s="33"/>
      <c r="BX590" s="33"/>
      <c r="BY590" s="33"/>
      <c r="BZ590" s="33"/>
      <c r="CA590" s="33"/>
      <c r="CB590" s="33"/>
      <c r="CC590" s="33"/>
      <c r="CD590" s="33"/>
      <c r="CE590" s="33"/>
      <c r="CF590" s="33"/>
      <c r="CG590" s="33"/>
      <c r="CH590" s="33"/>
      <c r="CI590" s="33"/>
      <c r="CJ590" s="33"/>
      <c r="CK590" s="33"/>
      <c r="CL590" s="33"/>
      <c r="CM590" s="33"/>
      <c r="CN590" s="33"/>
      <c r="CO590" s="33"/>
      <c r="CP590" s="33"/>
      <c r="CQ590" s="33"/>
      <c r="CR590" s="33"/>
      <c r="CS590" s="33"/>
      <c r="CT590" s="33"/>
      <c r="CU590" s="33"/>
      <c r="CV590" s="33"/>
      <c r="CW590" s="33"/>
      <c r="CX590" s="33"/>
      <c r="CY590" s="33"/>
      <c r="CZ590" s="33"/>
      <c r="DA590" s="33"/>
      <c r="DB590" s="33"/>
      <c r="DC590" s="33"/>
      <c r="DD590" s="33"/>
      <c r="DE590" s="33"/>
      <c r="DF590" s="33"/>
      <c r="DG590" s="33"/>
      <c r="DH590" s="33"/>
      <c r="DI590" s="33"/>
      <c r="DJ590" s="33"/>
      <c r="DK590" s="33"/>
      <c r="DL590" s="33"/>
      <c r="DM590" s="33"/>
      <c r="DN590" s="33"/>
    </row>
    <row r="591" spans="1:118" x14ac:dyDescent="0.3">
      <c r="A591" s="182"/>
      <c r="B591" s="182"/>
      <c r="C591" s="257"/>
      <c r="D591" s="182"/>
      <c r="E591" s="182"/>
      <c r="F591" s="180"/>
      <c r="G591" s="182"/>
      <c r="H591" s="182"/>
      <c r="I591" s="182"/>
      <c r="J591" s="72"/>
      <c r="K591" s="73"/>
      <c r="L591" s="73"/>
      <c r="M591" s="75"/>
      <c r="N591" s="383"/>
      <c r="O591" s="171"/>
      <c r="P591" s="171"/>
      <c r="Q591" s="171"/>
      <c r="R591" s="169"/>
      <c r="S591" s="72"/>
      <c r="T591" s="73"/>
      <c r="U591" s="72"/>
      <c r="V591" s="72"/>
      <c r="W591" s="72"/>
      <c r="X591" s="72"/>
      <c r="Y591" s="72"/>
      <c r="Z591" s="72"/>
      <c r="AA591" s="72"/>
      <c r="AB591" s="72"/>
      <c r="AC591" s="72"/>
      <c r="AD591" s="72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  <c r="BO591" s="33"/>
      <c r="BP591" s="33"/>
      <c r="BQ591" s="33"/>
      <c r="BR591" s="33"/>
      <c r="BS591" s="33"/>
      <c r="BT591" s="33"/>
      <c r="BU591" s="33"/>
      <c r="BV591" s="33"/>
      <c r="BW591" s="33"/>
      <c r="BX591" s="33"/>
      <c r="BY591" s="33"/>
      <c r="BZ591" s="33"/>
      <c r="CA591" s="33"/>
      <c r="CB591" s="33"/>
      <c r="CC591" s="33"/>
      <c r="CD591" s="33"/>
      <c r="CE591" s="33"/>
      <c r="CF591" s="33"/>
      <c r="CG591" s="33"/>
      <c r="CH591" s="33"/>
      <c r="CI591" s="33"/>
      <c r="CJ591" s="33"/>
      <c r="CK591" s="33"/>
      <c r="CL591" s="33"/>
      <c r="CM591" s="33"/>
      <c r="CN591" s="33"/>
      <c r="CO591" s="33"/>
      <c r="CP591" s="33"/>
      <c r="CQ591" s="33"/>
      <c r="CR591" s="33"/>
      <c r="CS591" s="33"/>
      <c r="CT591" s="33"/>
      <c r="CU591" s="33"/>
      <c r="CV591" s="33"/>
      <c r="CW591" s="33"/>
      <c r="CX591" s="33"/>
      <c r="CY591" s="33"/>
      <c r="CZ591" s="33"/>
      <c r="DA591" s="33"/>
      <c r="DB591" s="33"/>
      <c r="DC591" s="33"/>
      <c r="DD591" s="33"/>
      <c r="DE591" s="33"/>
      <c r="DF591" s="33"/>
      <c r="DG591" s="33"/>
      <c r="DH591" s="33"/>
      <c r="DI591" s="33"/>
      <c r="DJ591" s="33"/>
      <c r="DK591" s="33"/>
      <c r="DL591" s="33"/>
      <c r="DM591" s="33"/>
      <c r="DN591" s="33"/>
    </row>
    <row r="592" spans="1:118" x14ac:dyDescent="0.3">
      <c r="A592" s="182"/>
      <c r="B592" s="182"/>
      <c r="C592" s="257"/>
      <c r="D592" s="182"/>
      <c r="E592" s="182"/>
      <c r="F592" s="180"/>
      <c r="G592" s="182"/>
      <c r="H592" s="182"/>
      <c r="I592" s="182"/>
      <c r="J592" s="72"/>
      <c r="K592" s="73"/>
      <c r="L592" s="73"/>
      <c r="M592" s="75"/>
      <c r="N592" s="239"/>
      <c r="O592" s="171"/>
      <c r="P592" s="171"/>
      <c r="Q592" s="171"/>
      <c r="R592" s="169"/>
      <c r="S592" s="72"/>
      <c r="T592" s="73"/>
      <c r="U592" s="72"/>
      <c r="V592" s="72"/>
      <c r="W592" s="72"/>
      <c r="X592" s="72"/>
      <c r="Y592" s="72"/>
      <c r="Z592" s="72"/>
      <c r="AA592" s="72"/>
      <c r="AB592" s="72"/>
      <c r="AC592" s="72"/>
      <c r="AD592" s="72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  <c r="BO592" s="33"/>
      <c r="BP592" s="33"/>
      <c r="BQ592" s="33"/>
      <c r="BR592" s="33"/>
      <c r="BS592" s="33"/>
      <c r="BT592" s="33"/>
      <c r="BU592" s="33"/>
      <c r="BV592" s="33"/>
      <c r="BW592" s="33"/>
      <c r="BX592" s="33"/>
      <c r="BY592" s="33"/>
      <c r="BZ592" s="33"/>
      <c r="CA592" s="33"/>
      <c r="CB592" s="33"/>
      <c r="CC592" s="33"/>
      <c r="CD592" s="33"/>
      <c r="CE592" s="33"/>
      <c r="CF592" s="33"/>
      <c r="CG592" s="33"/>
      <c r="CH592" s="33"/>
      <c r="CI592" s="33"/>
      <c r="CJ592" s="33"/>
      <c r="CK592" s="33"/>
      <c r="CL592" s="33"/>
      <c r="CM592" s="33"/>
      <c r="CN592" s="33"/>
      <c r="CO592" s="33"/>
      <c r="CP592" s="33"/>
      <c r="CQ592" s="33"/>
      <c r="CR592" s="33"/>
      <c r="CS592" s="33"/>
      <c r="CT592" s="33"/>
      <c r="CU592" s="33"/>
      <c r="CV592" s="33"/>
      <c r="CW592" s="33"/>
      <c r="CX592" s="33"/>
      <c r="CY592" s="33"/>
      <c r="CZ592" s="33"/>
      <c r="DA592" s="33"/>
      <c r="DB592" s="33"/>
      <c r="DC592" s="33"/>
      <c r="DD592" s="33"/>
      <c r="DE592" s="33"/>
      <c r="DF592" s="33"/>
      <c r="DG592" s="33"/>
      <c r="DH592" s="33"/>
      <c r="DI592" s="33"/>
      <c r="DJ592" s="33"/>
      <c r="DK592" s="33"/>
      <c r="DL592" s="33"/>
      <c r="DM592" s="33"/>
      <c r="DN592" s="33"/>
    </row>
    <row r="593" spans="1:119" x14ac:dyDescent="0.3">
      <c r="A593" s="182"/>
      <c r="B593" s="182"/>
      <c r="C593" s="257"/>
      <c r="D593" s="182"/>
      <c r="E593" s="182"/>
      <c r="F593" s="180"/>
      <c r="G593" s="182"/>
      <c r="H593" s="182"/>
      <c r="I593" s="182"/>
      <c r="J593" s="72"/>
      <c r="K593" s="73"/>
      <c r="L593" s="73"/>
      <c r="M593" s="75"/>
      <c r="N593" s="383"/>
      <c r="O593" s="171"/>
      <c r="P593" s="171"/>
      <c r="Q593" s="171"/>
      <c r="R593" s="169"/>
      <c r="S593" s="72"/>
      <c r="T593" s="73"/>
      <c r="U593" s="72"/>
      <c r="V593" s="72"/>
      <c r="W593" s="72"/>
      <c r="X593" s="72"/>
      <c r="Y593" s="72"/>
      <c r="Z593" s="72"/>
      <c r="AA593" s="72"/>
      <c r="AB593" s="72"/>
      <c r="AC593" s="72"/>
      <c r="AD593" s="72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  <c r="BO593" s="33"/>
      <c r="BP593" s="33"/>
      <c r="BQ593" s="33"/>
      <c r="BR593" s="33"/>
      <c r="BS593" s="33"/>
      <c r="BT593" s="33"/>
      <c r="BU593" s="33"/>
      <c r="BV593" s="33"/>
      <c r="BW593" s="33"/>
      <c r="BX593" s="33"/>
      <c r="BY593" s="33"/>
      <c r="BZ593" s="33"/>
      <c r="CA593" s="33"/>
      <c r="CB593" s="33"/>
      <c r="CC593" s="33"/>
      <c r="CD593" s="33"/>
      <c r="CE593" s="33"/>
      <c r="CF593" s="33"/>
      <c r="CG593" s="33"/>
      <c r="CH593" s="33"/>
      <c r="CI593" s="33"/>
      <c r="CJ593" s="33"/>
      <c r="CK593" s="33"/>
      <c r="CL593" s="33"/>
      <c r="CM593" s="33"/>
      <c r="CN593" s="33"/>
      <c r="CO593" s="33"/>
      <c r="CP593" s="33"/>
      <c r="CQ593" s="33"/>
      <c r="CR593" s="33"/>
      <c r="CS593" s="33"/>
      <c r="CT593" s="33"/>
      <c r="CU593" s="33"/>
      <c r="CV593" s="33"/>
      <c r="CW593" s="33"/>
      <c r="CX593" s="33"/>
      <c r="CY593" s="33"/>
      <c r="CZ593" s="33"/>
      <c r="DA593" s="33"/>
      <c r="DB593" s="33"/>
      <c r="DC593" s="33"/>
      <c r="DD593" s="33"/>
      <c r="DE593" s="33"/>
      <c r="DF593" s="33"/>
      <c r="DG593" s="33"/>
      <c r="DH593" s="33"/>
      <c r="DI593" s="33"/>
      <c r="DJ593" s="33"/>
      <c r="DK593" s="33"/>
      <c r="DL593" s="33"/>
      <c r="DM593" s="33"/>
      <c r="DN593" s="33"/>
    </row>
    <row r="594" spans="1:119" x14ac:dyDescent="0.3">
      <c r="A594" s="182"/>
      <c r="B594" s="182"/>
      <c r="C594" s="257"/>
      <c r="D594" s="182"/>
      <c r="E594" s="182"/>
      <c r="F594" s="180"/>
      <c r="G594" s="182"/>
      <c r="H594" s="182"/>
      <c r="I594" s="182"/>
      <c r="J594" s="72"/>
      <c r="K594" s="73"/>
      <c r="L594" s="73"/>
      <c r="M594" s="75"/>
      <c r="N594" s="383"/>
      <c r="O594" s="171"/>
      <c r="P594" s="171"/>
      <c r="Q594" s="171"/>
      <c r="R594" s="169"/>
      <c r="S594" s="72"/>
      <c r="T594" s="73"/>
      <c r="U594" s="72"/>
      <c r="V594" s="72"/>
      <c r="W594" s="72"/>
      <c r="X594" s="72"/>
      <c r="Y594" s="72"/>
      <c r="Z594" s="72"/>
      <c r="AA594" s="72"/>
      <c r="AB594" s="72"/>
      <c r="AC594" s="72"/>
      <c r="AD594" s="72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  <c r="BO594" s="33"/>
      <c r="BP594" s="33"/>
      <c r="BQ594" s="33"/>
      <c r="BR594" s="33"/>
      <c r="BS594" s="33"/>
      <c r="BT594" s="33"/>
      <c r="BU594" s="33"/>
      <c r="BV594" s="33"/>
      <c r="BW594" s="33"/>
      <c r="BX594" s="33"/>
      <c r="BY594" s="33"/>
      <c r="BZ594" s="33"/>
      <c r="CA594" s="33"/>
      <c r="CB594" s="33"/>
      <c r="CC594" s="33"/>
      <c r="CD594" s="33"/>
      <c r="CE594" s="33"/>
      <c r="CF594" s="33"/>
      <c r="CG594" s="33"/>
      <c r="CH594" s="33"/>
      <c r="CI594" s="33"/>
      <c r="CJ594" s="33"/>
      <c r="CK594" s="33"/>
      <c r="CL594" s="33"/>
      <c r="CM594" s="33"/>
      <c r="CN594" s="33"/>
      <c r="CO594" s="33"/>
      <c r="CP594" s="33"/>
      <c r="CQ594" s="33"/>
      <c r="CR594" s="33"/>
      <c r="CS594" s="33"/>
      <c r="CT594" s="33"/>
      <c r="CU594" s="33"/>
      <c r="CV594" s="33"/>
      <c r="CW594" s="33"/>
      <c r="CX594" s="33"/>
      <c r="CY594" s="33"/>
      <c r="CZ594" s="33"/>
      <c r="DA594" s="33"/>
      <c r="DB594" s="33"/>
      <c r="DC594" s="33"/>
      <c r="DD594" s="33"/>
      <c r="DE594" s="33"/>
      <c r="DF594" s="33"/>
      <c r="DG594" s="33"/>
      <c r="DH594" s="33"/>
      <c r="DI594" s="33"/>
      <c r="DJ594" s="33"/>
      <c r="DK594" s="33"/>
      <c r="DL594" s="33"/>
      <c r="DM594" s="33"/>
      <c r="DN594" s="33"/>
    </row>
    <row r="595" spans="1:119" x14ac:dyDescent="0.3">
      <c r="A595" s="182"/>
      <c r="B595" s="182"/>
      <c r="C595" s="257"/>
      <c r="D595" s="182"/>
      <c r="E595" s="182"/>
      <c r="F595" s="180"/>
      <c r="G595" s="182"/>
      <c r="H595" s="182"/>
      <c r="I595" s="182"/>
      <c r="J595" s="72"/>
      <c r="K595" s="73"/>
      <c r="L595" s="73"/>
      <c r="M595" s="75"/>
      <c r="N595" s="383"/>
      <c r="O595" s="171"/>
      <c r="P595" s="171"/>
      <c r="Q595" s="171"/>
      <c r="R595" s="169"/>
      <c r="S595" s="72"/>
      <c r="T595" s="73"/>
      <c r="U595" s="72"/>
      <c r="V595" s="72"/>
      <c r="W595" s="72"/>
      <c r="X595" s="72"/>
      <c r="Y595" s="72"/>
      <c r="Z595" s="72"/>
      <c r="AA595" s="72"/>
      <c r="AB595" s="72"/>
      <c r="AC595" s="72"/>
      <c r="AD595" s="72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  <c r="BO595" s="33"/>
      <c r="BP595" s="33"/>
      <c r="BQ595" s="33"/>
      <c r="BR595" s="33"/>
      <c r="BS595" s="33"/>
      <c r="BT595" s="33"/>
      <c r="BU595" s="33"/>
      <c r="BV595" s="33"/>
      <c r="BW595" s="33"/>
      <c r="BX595" s="33"/>
      <c r="BY595" s="33"/>
      <c r="BZ595" s="33"/>
      <c r="CA595" s="33"/>
      <c r="CB595" s="33"/>
      <c r="CC595" s="33"/>
      <c r="CD595" s="33"/>
      <c r="CE595" s="33"/>
      <c r="CF595" s="33"/>
      <c r="CG595" s="33"/>
      <c r="CH595" s="33"/>
      <c r="CI595" s="33"/>
      <c r="CJ595" s="33"/>
      <c r="CK595" s="33"/>
      <c r="CL595" s="33"/>
      <c r="CM595" s="33"/>
      <c r="CN595" s="33"/>
      <c r="CO595" s="33"/>
      <c r="CP595" s="33"/>
      <c r="CQ595" s="33"/>
      <c r="CR595" s="33"/>
      <c r="CS595" s="33"/>
      <c r="CT595" s="33"/>
      <c r="CU595" s="33"/>
      <c r="CV595" s="33"/>
      <c r="CW595" s="33"/>
      <c r="CX595" s="33"/>
      <c r="CY595" s="33"/>
      <c r="CZ595" s="33"/>
      <c r="DA595" s="33"/>
      <c r="DB595" s="33"/>
      <c r="DC595" s="33"/>
      <c r="DD595" s="33"/>
      <c r="DE595" s="33"/>
      <c r="DF595" s="33"/>
      <c r="DG595" s="33"/>
      <c r="DH595" s="33"/>
      <c r="DI595" s="33"/>
      <c r="DJ595" s="33"/>
      <c r="DK595" s="33"/>
      <c r="DL595" s="33"/>
      <c r="DM595" s="33"/>
      <c r="DN595" s="33"/>
    </row>
    <row r="596" spans="1:119" x14ac:dyDescent="0.3">
      <c r="A596" s="182"/>
      <c r="B596" s="182"/>
      <c r="C596" s="257"/>
      <c r="D596" s="182"/>
      <c r="E596" s="182"/>
      <c r="F596" s="180"/>
      <c r="G596" s="182"/>
      <c r="H596" s="182"/>
      <c r="I596" s="182"/>
      <c r="J596" s="72"/>
      <c r="K596" s="73"/>
      <c r="L596" s="73"/>
      <c r="M596" s="75"/>
      <c r="N596" s="383"/>
      <c r="O596" s="171"/>
      <c r="P596" s="171"/>
      <c r="Q596" s="171"/>
      <c r="R596" s="169"/>
      <c r="S596" s="72"/>
      <c r="T596" s="73"/>
      <c r="U596" s="72"/>
      <c r="V596" s="72"/>
      <c r="W596" s="72"/>
      <c r="X596" s="72"/>
      <c r="Y596" s="72"/>
      <c r="Z596" s="72"/>
      <c r="AA596" s="72"/>
      <c r="AB596" s="72"/>
      <c r="AC596" s="72"/>
      <c r="AD596" s="72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  <c r="BO596" s="33"/>
      <c r="BP596" s="33"/>
      <c r="BQ596" s="33"/>
      <c r="BR596" s="33"/>
      <c r="BS596" s="33"/>
      <c r="BT596" s="33"/>
      <c r="BU596" s="33"/>
      <c r="BV596" s="33"/>
      <c r="BW596" s="33"/>
      <c r="BX596" s="33"/>
      <c r="BY596" s="33"/>
      <c r="BZ596" s="33"/>
      <c r="CA596" s="33"/>
      <c r="CB596" s="33"/>
      <c r="CC596" s="33"/>
      <c r="CD596" s="33"/>
      <c r="CE596" s="33"/>
      <c r="CF596" s="33"/>
      <c r="CG596" s="33"/>
      <c r="CH596" s="33"/>
      <c r="CI596" s="33"/>
      <c r="CJ596" s="33"/>
      <c r="CK596" s="33"/>
      <c r="CL596" s="33"/>
      <c r="CM596" s="33"/>
      <c r="CN596" s="33"/>
      <c r="CO596" s="33"/>
      <c r="CP596" s="33"/>
      <c r="CQ596" s="33"/>
      <c r="CR596" s="33"/>
      <c r="CS596" s="33"/>
      <c r="CT596" s="33"/>
      <c r="CU596" s="33"/>
      <c r="CV596" s="33"/>
      <c r="CW596" s="33"/>
      <c r="CX596" s="33"/>
      <c r="CY596" s="33"/>
      <c r="CZ596" s="33"/>
      <c r="DA596" s="33"/>
      <c r="DB596" s="33"/>
      <c r="DC596" s="33"/>
      <c r="DD596" s="33"/>
      <c r="DE596" s="33"/>
      <c r="DF596" s="33"/>
      <c r="DG596" s="33"/>
      <c r="DH596" s="33"/>
      <c r="DI596" s="33"/>
      <c r="DJ596" s="33"/>
      <c r="DK596" s="33"/>
      <c r="DL596" s="33"/>
      <c r="DM596" s="33"/>
      <c r="DN596" s="33"/>
    </row>
    <row r="597" spans="1:119" x14ac:dyDescent="0.3">
      <c r="A597" s="182"/>
      <c r="B597" s="182"/>
      <c r="C597" s="257"/>
      <c r="D597" s="182"/>
      <c r="E597" s="182"/>
      <c r="F597" s="180"/>
      <c r="G597" s="182"/>
      <c r="H597" s="182"/>
      <c r="I597" s="182"/>
      <c r="J597" s="72"/>
      <c r="K597" s="73"/>
      <c r="L597" s="73"/>
      <c r="M597" s="75"/>
      <c r="N597" s="383"/>
      <c r="O597" s="171"/>
      <c r="P597" s="171"/>
      <c r="Q597" s="171"/>
      <c r="R597" s="169"/>
      <c r="S597" s="72"/>
      <c r="T597" s="73"/>
      <c r="U597" s="72"/>
      <c r="V597" s="72"/>
      <c r="W597" s="72"/>
      <c r="X597" s="72"/>
      <c r="Y597" s="72"/>
      <c r="Z597" s="72"/>
      <c r="AA597" s="72"/>
      <c r="AB597" s="72"/>
      <c r="AC597" s="72"/>
      <c r="AD597" s="72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  <c r="BO597" s="33"/>
      <c r="BP597" s="33"/>
      <c r="BQ597" s="33"/>
      <c r="BR597" s="33"/>
      <c r="BS597" s="33"/>
      <c r="BT597" s="33"/>
      <c r="BU597" s="33"/>
      <c r="BV597" s="33"/>
      <c r="BW597" s="33"/>
      <c r="BX597" s="33"/>
      <c r="BY597" s="33"/>
      <c r="BZ597" s="33"/>
      <c r="CA597" s="33"/>
      <c r="CB597" s="33"/>
      <c r="CC597" s="33"/>
      <c r="CD597" s="33"/>
      <c r="CE597" s="33"/>
      <c r="CF597" s="33"/>
      <c r="CG597" s="33"/>
      <c r="CH597" s="33"/>
      <c r="CI597" s="33"/>
      <c r="CJ597" s="33"/>
      <c r="CK597" s="33"/>
      <c r="CL597" s="33"/>
      <c r="CM597" s="33"/>
      <c r="CN597" s="33"/>
      <c r="CO597" s="33"/>
      <c r="CP597" s="33"/>
      <c r="CQ597" s="33"/>
      <c r="CR597" s="33"/>
      <c r="CS597" s="33"/>
      <c r="CT597" s="33"/>
      <c r="CU597" s="33"/>
      <c r="CV597" s="33"/>
      <c r="CW597" s="33"/>
      <c r="CX597" s="33"/>
      <c r="CY597" s="33"/>
      <c r="CZ597" s="33"/>
      <c r="DA597" s="33"/>
      <c r="DB597" s="33"/>
      <c r="DC597" s="33"/>
      <c r="DD597" s="33"/>
      <c r="DE597" s="33"/>
      <c r="DF597" s="33"/>
      <c r="DG597" s="33"/>
      <c r="DH597" s="33"/>
      <c r="DI597" s="33"/>
      <c r="DJ597" s="33"/>
      <c r="DK597" s="33"/>
      <c r="DL597" s="33"/>
      <c r="DM597" s="33"/>
      <c r="DN597" s="33"/>
    </row>
    <row r="598" spans="1:119" x14ac:dyDescent="0.3">
      <c r="A598" s="182"/>
      <c r="B598" s="182"/>
      <c r="C598" s="257"/>
      <c r="D598" s="182"/>
      <c r="E598" s="182"/>
      <c r="F598" s="71"/>
      <c r="G598" s="182"/>
      <c r="H598" s="182"/>
      <c r="I598" s="182"/>
      <c r="J598" s="72"/>
      <c r="K598" s="73"/>
      <c r="L598" s="73"/>
      <c r="M598" s="75"/>
      <c r="N598" s="386"/>
      <c r="O598" s="171"/>
      <c r="P598" s="171"/>
      <c r="Q598" s="171"/>
      <c r="R598" s="169"/>
      <c r="S598" s="72"/>
      <c r="T598" s="73"/>
      <c r="U598" s="72"/>
      <c r="V598" s="72"/>
      <c r="W598" s="72"/>
      <c r="X598" s="72"/>
      <c r="Y598" s="72"/>
      <c r="Z598" s="72"/>
      <c r="AA598" s="72"/>
      <c r="AB598" s="72"/>
      <c r="AC598" s="72"/>
      <c r="AD598" s="72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  <c r="BO598" s="33"/>
      <c r="BP598" s="33"/>
      <c r="BQ598" s="33"/>
      <c r="BR598" s="33"/>
      <c r="BS598" s="33"/>
      <c r="BT598" s="33"/>
      <c r="BU598" s="33"/>
      <c r="BV598" s="33"/>
      <c r="BW598" s="33"/>
      <c r="BX598" s="33"/>
      <c r="BY598" s="33"/>
      <c r="BZ598" s="33"/>
      <c r="CA598" s="33"/>
      <c r="CB598" s="33"/>
      <c r="CC598" s="33"/>
      <c r="CD598" s="33"/>
      <c r="CE598" s="33"/>
      <c r="CF598" s="33"/>
      <c r="CG598" s="33"/>
      <c r="CH598" s="33"/>
      <c r="CI598" s="33"/>
      <c r="CJ598" s="33"/>
      <c r="CK598" s="33"/>
      <c r="CL598" s="33"/>
      <c r="CM598" s="33"/>
      <c r="CN598" s="33"/>
      <c r="CO598" s="33"/>
      <c r="CP598" s="33"/>
      <c r="CQ598" s="33"/>
      <c r="CR598" s="33"/>
      <c r="CS598" s="33"/>
      <c r="CT598" s="33"/>
      <c r="CU598" s="33"/>
      <c r="CV598" s="33"/>
      <c r="CW598" s="33"/>
      <c r="CX598" s="33"/>
      <c r="CY598" s="33"/>
      <c r="CZ598" s="33"/>
      <c r="DA598" s="33"/>
      <c r="DB598" s="33"/>
      <c r="DC598" s="33"/>
      <c r="DD598" s="33"/>
      <c r="DE598" s="33"/>
      <c r="DF598" s="33"/>
      <c r="DG598" s="33"/>
      <c r="DH598" s="33"/>
      <c r="DI598" s="33"/>
      <c r="DJ598" s="33"/>
      <c r="DK598" s="33"/>
      <c r="DL598" s="33"/>
      <c r="DM598" s="33"/>
      <c r="DN598" s="33"/>
    </row>
    <row r="599" spans="1:119" x14ac:dyDescent="0.3">
      <c r="A599" s="182"/>
      <c r="B599" s="182"/>
      <c r="C599" s="257"/>
      <c r="D599" s="182"/>
      <c r="E599" s="182"/>
      <c r="F599" s="180"/>
      <c r="G599" s="182"/>
      <c r="H599" s="182"/>
      <c r="I599" s="182"/>
      <c r="J599" s="73"/>
      <c r="K599" s="73"/>
      <c r="L599" s="73"/>
      <c r="M599" s="75"/>
      <c r="N599" s="383"/>
      <c r="O599" s="171"/>
      <c r="P599" s="171"/>
      <c r="Q599" s="171"/>
      <c r="R599" s="169"/>
      <c r="S599" s="72"/>
      <c r="T599" s="73"/>
      <c r="U599" s="72"/>
      <c r="V599" s="72"/>
      <c r="W599" s="72"/>
      <c r="X599" s="72"/>
      <c r="Y599" s="72"/>
      <c r="Z599" s="72"/>
      <c r="AA599" s="72"/>
      <c r="AB599" s="72"/>
      <c r="AC599" s="72"/>
      <c r="AD599" s="72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  <c r="BO599" s="33"/>
      <c r="BP599" s="33"/>
      <c r="BQ599" s="33"/>
      <c r="BR599" s="33"/>
      <c r="BS599" s="33"/>
      <c r="BT599" s="33"/>
      <c r="BU599" s="33"/>
      <c r="BV599" s="33"/>
      <c r="BW599" s="33"/>
      <c r="BX599" s="33"/>
      <c r="BY599" s="33"/>
      <c r="BZ599" s="33"/>
      <c r="CA599" s="33"/>
      <c r="CB599" s="33"/>
      <c r="CC599" s="33"/>
      <c r="CD599" s="33"/>
      <c r="CE599" s="33"/>
      <c r="CF599" s="33"/>
      <c r="CG599" s="33"/>
      <c r="CH599" s="33"/>
      <c r="CI599" s="33"/>
      <c r="CJ599" s="33"/>
      <c r="CK599" s="33"/>
      <c r="CL599" s="33"/>
      <c r="CM599" s="33"/>
      <c r="CN599" s="33"/>
      <c r="CO599" s="33"/>
      <c r="CP599" s="33"/>
      <c r="CQ599" s="33"/>
      <c r="CR599" s="33"/>
      <c r="CS599" s="33"/>
      <c r="CT599" s="33"/>
      <c r="CU599" s="33"/>
      <c r="CV599" s="33"/>
      <c r="CW599" s="33"/>
      <c r="CX599" s="33"/>
      <c r="CY599" s="33"/>
      <c r="CZ599" s="33"/>
      <c r="DA599" s="33"/>
      <c r="DB599" s="33"/>
      <c r="DC599" s="33"/>
      <c r="DD599" s="33"/>
      <c r="DE599" s="33"/>
      <c r="DF599" s="33"/>
      <c r="DG599" s="33"/>
      <c r="DH599" s="33"/>
      <c r="DI599" s="33"/>
      <c r="DJ599" s="33"/>
      <c r="DK599" s="33"/>
      <c r="DL599" s="33"/>
      <c r="DM599" s="33"/>
      <c r="DN599" s="33"/>
    </row>
    <row r="600" spans="1:119" x14ac:dyDescent="0.3">
      <c r="A600" s="182"/>
      <c r="B600" s="182"/>
      <c r="C600" s="258"/>
      <c r="D600" s="247"/>
      <c r="E600" s="182"/>
      <c r="F600" s="180"/>
      <c r="G600" s="182"/>
      <c r="H600" s="182"/>
      <c r="I600" s="182"/>
      <c r="J600" s="72"/>
      <c r="K600" s="73"/>
      <c r="L600" s="73"/>
      <c r="M600" s="75"/>
      <c r="N600" s="383"/>
      <c r="O600" s="171"/>
      <c r="P600" s="171"/>
      <c r="Q600" s="171"/>
      <c r="R600" s="169"/>
      <c r="S600" s="72"/>
      <c r="T600" s="73"/>
      <c r="U600" s="72"/>
      <c r="V600" s="72"/>
      <c r="W600" s="72"/>
      <c r="X600" s="72"/>
      <c r="Y600" s="72"/>
      <c r="Z600" s="72"/>
      <c r="AA600" s="72"/>
      <c r="AB600" s="72"/>
      <c r="AC600" s="72"/>
      <c r="AD600" s="72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  <c r="BO600" s="33"/>
      <c r="BP600" s="33"/>
      <c r="BQ600" s="33"/>
      <c r="BR600" s="33"/>
      <c r="BS600" s="33"/>
      <c r="BT600" s="33"/>
      <c r="BU600" s="33"/>
      <c r="BV600" s="33"/>
      <c r="BW600" s="33"/>
      <c r="BX600" s="33"/>
      <c r="BY600" s="33"/>
      <c r="BZ600" s="33"/>
      <c r="CA600" s="33"/>
      <c r="CB600" s="33"/>
      <c r="CC600" s="33"/>
      <c r="CD600" s="33"/>
      <c r="CE600" s="33"/>
      <c r="CF600" s="33"/>
      <c r="CG600" s="33"/>
      <c r="CH600" s="33"/>
      <c r="CI600" s="33"/>
      <c r="CJ600" s="33"/>
      <c r="CK600" s="33"/>
      <c r="CL600" s="33"/>
      <c r="CM600" s="33"/>
      <c r="CN600" s="33"/>
      <c r="CO600" s="33"/>
      <c r="CP600" s="33"/>
      <c r="CQ600" s="33"/>
      <c r="CR600" s="33"/>
      <c r="CS600" s="33"/>
      <c r="CT600" s="33"/>
      <c r="CU600" s="33"/>
      <c r="CV600" s="33"/>
      <c r="CW600" s="33"/>
      <c r="CX600" s="33"/>
      <c r="CY600" s="33"/>
      <c r="CZ600" s="33"/>
      <c r="DA600" s="33"/>
      <c r="DB600" s="33"/>
      <c r="DC600" s="33"/>
      <c r="DD600" s="33"/>
      <c r="DE600" s="33"/>
      <c r="DF600" s="33"/>
      <c r="DG600" s="33"/>
      <c r="DH600" s="33"/>
      <c r="DI600" s="33"/>
      <c r="DJ600" s="33"/>
      <c r="DK600" s="33"/>
      <c r="DL600" s="33"/>
      <c r="DM600" s="33"/>
      <c r="DN600" s="33"/>
    </row>
    <row r="601" spans="1:119" x14ac:dyDescent="0.3">
      <c r="A601" s="182"/>
      <c r="B601" s="182"/>
      <c r="C601" s="257"/>
      <c r="D601" s="182"/>
      <c r="E601" s="182"/>
      <c r="F601" s="180"/>
      <c r="G601" s="182"/>
      <c r="H601" s="182"/>
      <c r="I601" s="182"/>
      <c r="J601" s="72"/>
      <c r="K601" s="73"/>
      <c r="L601" s="73"/>
      <c r="M601" s="75"/>
      <c r="N601" s="239"/>
      <c r="O601" s="171"/>
      <c r="P601" s="171"/>
      <c r="Q601" s="171"/>
      <c r="R601" s="169"/>
      <c r="S601" s="72"/>
      <c r="T601" s="73"/>
      <c r="U601" s="72"/>
      <c r="V601" s="72"/>
      <c r="W601" s="72"/>
      <c r="X601" s="72"/>
      <c r="Y601" s="72"/>
      <c r="Z601" s="72"/>
      <c r="AA601" s="72"/>
      <c r="AB601" s="72"/>
      <c r="AC601" s="72"/>
      <c r="AD601" s="72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  <c r="BO601" s="33"/>
      <c r="BP601" s="33"/>
      <c r="BQ601" s="33"/>
      <c r="BR601" s="33"/>
      <c r="BS601" s="33"/>
      <c r="BT601" s="33"/>
      <c r="BU601" s="33"/>
      <c r="BV601" s="33"/>
      <c r="BW601" s="33"/>
      <c r="BX601" s="33"/>
      <c r="BY601" s="33"/>
      <c r="BZ601" s="33"/>
      <c r="CA601" s="33"/>
      <c r="CB601" s="33"/>
      <c r="CC601" s="33"/>
      <c r="CD601" s="33"/>
      <c r="CE601" s="33"/>
      <c r="CF601" s="33"/>
      <c r="CG601" s="33"/>
      <c r="CH601" s="33"/>
      <c r="CI601" s="33"/>
      <c r="CJ601" s="33"/>
      <c r="CK601" s="33"/>
      <c r="CL601" s="33"/>
      <c r="CM601" s="33"/>
      <c r="CN601" s="33"/>
      <c r="CO601" s="33"/>
      <c r="CP601" s="33"/>
      <c r="CQ601" s="33"/>
      <c r="CR601" s="33"/>
      <c r="CS601" s="33"/>
      <c r="CT601" s="33"/>
      <c r="CU601" s="33"/>
      <c r="CV601" s="33"/>
      <c r="CW601" s="33"/>
      <c r="CX601" s="33"/>
      <c r="CY601" s="33"/>
      <c r="CZ601" s="33"/>
      <c r="DA601" s="33"/>
      <c r="DB601" s="33"/>
      <c r="DC601" s="33"/>
      <c r="DD601" s="33"/>
      <c r="DE601" s="33"/>
      <c r="DF601" s="33"/>
      <c r="DG601" s="33"/>
      <c r="DH601" s="33"/>
      <c r="DI601" s="33"/>
      <c r="DJ601" s="33"/>
      <c r="DK601" s="33"/>
      <c r="DL601" s="33"/>
      <c r="DM601" s="33"/>
      <c r="DN601" s="33"/>
    </row>
    <row r="602" spans="1:119" x14ac:dyDescent="0.3">
      <c r="A602" s="182"/>
      <c r="B602" s="182"/>
      <c r="C602" s="257"/>
      <c r="D602" s="182"/>
      <c r="E602" s="182"/>
      <c r="F602" s="180"/>
      <c r="G602" s="182"/>
      <c r="H602" s="182"/>
      <c r="I602" s="182"/>
      <c r="J602" s="72"/>
      <c r="K602" s="73"/>
      <c r="L602" s="73"/>
      <c r="M602" s="75"/>
      <c r="N602" s="383"/>
      <c r="O602" s="171"/>
      <c r="P602" s="171"/>
      <c r="Q602" s="171"/>
      <c r="R602" s="169"/>
      <c r="S602" s="72"/>
      <c r="T602" s="73"/>
      <c r="U602" s="72"/>
      <c r="V602" s="72"/>
      <c r="W602" s="72"/>
      <c r="X602" s="72"/>
      <c r="Y602" s="72"/>
      <c r="Z602" s="72"/>
      <c r="AA602" s="72"/>
      <c r="AB602" s="72"/>
      <c r="AC602" s="72"/>
      <c r="AD602" s="72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  <c r="BO602" s="33"/>
      <c r="BP602" s="33"/>
      <c r="BQ602" s="33"/>
      <c r="BR602" s="33"/>
      <c r="BS602" s="33"/>
      <c r="BT602" s="33"/>
      <c r="BU602" s="33"/>
      <c r="BV602" s="33"/>
      <c r="BW602" s="33"/>
      <c r="BX602" s="33"/>
      <c r="BY602" s="33"/>
      <c r="BZ602" s="33"/>
      <c r="CA602" s="33"/>
      <c r="CB602" s="33"/>
      <c r="CC602" s="33"/>
      <c r="CD602" s="33"/>
      <c r="CE602" s="33"/>
      <c r="CF602" s="33"/>
      <c r="CG602" s="33"/>
      <c r="CH602" s="33"/>
      <c r="CI602" s="33"/>
      <c r="CJ602" s="33"/>
      <c r="CK602" s="33"/>
      <c r="CL602" s="33"/>
      <c r="CM602" s="33"/>
      <c r="CN602" s="33"/>
      <c r="CO602" s="33"/>
      <c r="CP602" s="33"/>
      <c r="CQ602" s="33"/>
      <c r="CR602" s="33"/>
      <c r="CS602" s="33"/>
      <c r="CT602" s="33"/>
      <c r="CU602" s="33"/>
      <c r="CV602" s="33"/>
      <c r="CW602" s="33"/>
      <c r="CX602" s="33"/>
      <c r="CY602" s="33"/>
      <c r="CZ602" s="33"/>
      <c r="DA602" s="33"/>
      <c r="DB602" s="33"/>
      <c r="DC602" s="33"/>
      <c r="DD602" s="33"/>
      <c r="DE602" s="33"/>
      <c r="DF602" s="33"/>
      <c r="DG602" s="33"/>
      <c r="DH602" s="33"/>
      <c r="DI602" s="33"/>
      <c r="DJ602" s="33"/>
      <c r="DK602" s="33"/>
      <c r="DL602" s="33"/>
      <c r="DM602" s="33"/>
      <c r="DN602" s="33"/>
    </row>
    <row r="603" spans="1:119" x14ac:dyDescent="0.3">
      <c r="A603" s="182"/>
      <c r="B603" s="182"/>
      <c r="C603" s="257"/>
      <c r="D603" s="182"/>
      <c r="E603" s="182"/>
      <c r="F603" s="180"/>
      <c r="G603" s="182"/>
      <c r="H603" s="182"/>
      <c r="I603" s="182"/>
      <c r="J603" s="72"/>
      <c r="K603" s="73"/>
      <c r="L603" s="73"/>
      <c r="M603" s="75"/>
      <c r="N603" s="383"/>
      <c r="O603" s="171"/>
      <c r="P603" s="171"/>
      <c r="Q603" s="171"/>
      <c r="R603" s="169"/>
      <c r="S603" s="72"/>
      <c r="T603" s="73"/>
      <c r="U603" s="72"/>
      <c r="V603" s="72"/>
      <c r="W603" s="72"/>
      <c r="X603" s="72"/>
      <c r="Y603" s="72"/>
      <c r="Z603" s="72"/>
      <c r="AA603" s="72"/>
      <c r="AB603" s="72"/>
      <c r="AC603" s="72"/>
      <c r="AD603" s="72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  <c r="BO603" s="33"/>
      <c r="BP603" s="33"/>
      <c r="BQ603" s="33"/>
      <c r="BR603" s="33"/>
      <c r="BS603" s="33"/>
      <c r="BT603" s="33"/>
      <c r="BU603" s="33"/>
      <c r="BV603" s="33"/>
      <c r="BW603" s="33"/>
      <c r="BX603" s="33"/>
      <c r="BY603" s="33"/>
      <c r="BZ603" s="33"/>
      <c r="CA603" s="33"/>
      <c r="CB603" s="33"/>
      <c r="CC603" s="33"/>
      <c r="CD603" s="33"/>
      <c r="CE603" s="33"/>
      <c r="CF603" s="33"/>
      <c r="CG603" s="33"/>
      <c r="CH603" s="33"/>
      <c r="CI603" s="33"/>
      <c r="CJ603" s="33"/>
      <c r="CK603" s="33"/>
      <c r="CL603" s="33"/>
      <c r="CM603" s="33"/>
      <c r="CN603" s="33"/>
      <c r="CO603" s="33"/>
      <c r="CP603" s="33"/>
      <c r="CQ603" s="33"/>
      <c r="CR603" s="33"/>
      <c r="CS603" s="33"/>
      <c r="CT603" s="33"/>
      <c r="CU603" s="33"/>
      <c r="CV603" s="33"/>
      <c r="CW603" s="33"/>
      <c r="CX603" s="33"/>
      <c r="CY603" s="33"/>
      <c r="CZ603" s="33"/>
      <c r="DA603" s="33"/>
      <c r="DB603" s="33"/>
      <c r="DC603" s="33"/>
      <c r="DD603" s="33"/>
      <c r="DE603" s="33"/>
      <c r="DF603" s="33"/>
      <c r="DG603" s="33"/>
      <c r="DH603" s="33"/>
      <c r="DI603" s="33"/>
      <c r="DJ603" s="33"/>
      <c r="DK603" s="33"/>
      <c r="DL603" s="33"/>
      <c r="DM603" s="33"/>
      <c r="DN603" s="33"/>
    </row>
    <row r="604" spans="1:119" x14ac:dyDescent="0.3">
      <c r="A604" s="182"/>
      <c r="B604" s="182"/>
      <c r="C604" s="257"/>
      <c r="D604" s="182"/>
      <c r="E604" s="182"/>
      <c r="F604" s="185"/>
      <c r="G604" s="182"/>
      <c r="H604" s="182"/>
      <c r="I604" s="182"/>
      <c r="J604" s="72"/>
      <c r="K604" s="73"/>
      <c r="L604" s="73"/>
      <c r="M604" s="75"/>
      <c r="N604" s="383"/>
      <c r="O604" s="171"/>
      <c r="P604" s="171"/>
      <c r="Q604" s="171"/>
      <c r="R604" s="169"/>
      <c r="S604" s="72"/>
      <c r="T604" s="73"/>
      <c r="U604" s="72"/>
      <c r="V604" s="72"/>
      <c r="W604" s="72"/>
      <c r="X604" s="72"/>
      <c r="Y604" s="72"/>
      <c r="Z604" s="72"/>
      <c r="AA604" s="72"/>
      <c r="AB604" s="72"/>
      <c r="AC604" s="72"/>
      <c r="AD604" s="72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  <c r="BO604" s="33"/>
      <c r="BP604" s="33"/>
      <c r="BQ604" s="33"/>
      <c r="BR604" s="33"/>
      <c r="BS604" s="33"/>
      <c r="BT604" s="33"/>
      <c r="BU604" s="33"/>
      <c r="BV604" s="33"/>
      <c r="BW604" s="33"/>
      <c r="BX604" s="33"/>
      <c r="BY604" s="33"/>
      <c r="BZ604" s="33"/>
      <c r="CA604" s="33"/>
      <c r="CB604" s="33"/>
      <c r="CC604" s="33"/>
      <c r="CD604" s="33"/>
      <c r="CE604" s="33"/>
      <c r="CF604" s="33"/>
      <c r="CG604" s="33"/>
      <c r="CH604" s="33"/>
      <c r="CI604" s="33"/>
      <c r="CJ604" s="33"/>
      <c r="CK604" s="33"/>
      <c r="CL604" s="33"/>
      <c r="CM604" s="33"/>
      <c r="CN604" s="33"/>
      <c r="CO604" s="33"/>
      <c r="CP604" s="33"/>
      <c r="CQ604" s="33"/>
      <c r="CR604" s="33"/>
      <c r="CS604" s="33"/>
      <c r="CT604" s="33"/>
      <c r="CU604" s="33"/>
      <c r="CV604" s="33"/>
      <c r="CW604" s="33"/>
      <c r="CX604" s="33"/>
      <c r="CY604" s="33"/>
      <c r="CZ604" s="33"/>
      <c r="DA604" s="33"/>
      <c r="DB604" s="33"/>
      <c r="DC604" s="33"/>
      <c r="DD604" s="33"/>
      <c r="DE604" s="33"/>
      <c r="DF604" s="33"/>
      <c r="DG604" s="33"/>
      <c r="DH604" s="33"/>
      <c r="DI604" s="33"/>
      <c r="DJ604" s="33"/>
      <c r="DK604" s="33"/>
      <c r="DL604" s="33"/>
      <c r="DM604" s="33"/>
      <c r="DN604" s="33"/>
    </row>
    <row r="605" spans="1:119" x14ac:dyDescent="0.3">
      <c r="A605" s="182"/>
      <c r="B605" s="70"/>
      <c r="C605" s="255"/>
      <c r="D605" s="182"/>
      <c r="E605" s="33"/>
      <c r="F605" s="259"/>
      <c r="G605" s="182"/>
      <c r="H605" s="182"/>
      <c r="I605" s="182"/>
      <c r="J605" s="73"/>
      <c r="K605" s="73"/>
      <c r="L605" s="73"/>
      <c r="M605" s="75"/>
      <c r="N605" s="383"/>
      <c r="O605" s="171"/>
      <c r="P605" s="171"/>
      <c r="Q605" s="171"/>
      <c r="S605" s="33"/>
      <c r="T605" s="36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  <c r="BO605" s="33"/>
      <c r="BP605" s="33"/>
      <c r="BQ605" s="33"/>
      <c r="BR605" s="33"/>
      <c r="BS605" s="33"/>
      <c r="BT605" s="33"/>
      <c r="BU605" s="33"/>
      <c r="BV605" s="33"/>
      <c r="BW605" s="33"/>
      <c r="BX605" s="33"/>
      <c r="BY605" s="33"/>
      <c r="BZ605" s="33"/>
      <c r="CA605" s="33"/>
      <c r="CB605" s="33"/>
      <c r="CC605" s="33"/>
      <c r="CD605" s="33"/>
      <c r="CE605" s="33"/>
      <c r="CF605" s="33"/>
      <c r="CG605" s="33"/>
      <c r="CH605" s="33"/>
      <c r="CI605" s="33"/>
      <c r="CJ605" s="33"/>
      <c r="CK605" s="33"/>
      <c r="CL605" s="33"/>
      <c r="CM605" s="33"/>
      <c r="CN605" s="33"/>
      <c r="CO605" s="33"/>
      <c r="CP605" s="33"/>
      <c r="CQ605" s="33"/>
      <c r="CR605" s="33"/>
      <c r="CS605" s="33"/>
      <c r="CT605" s="33"/>
      <c r="CU605" s="33"/>
      <c r="CV605" s="33"/>
      <c r="CW605" s="33"/>
      <c r="CX605" s="33"/>
      <c r="CY605" s="33"/>
      <c r="CZ605" s="33"/>
      <c r="DA605" s="33"/>
      <c r="DB605" s="33"/>
      <c r="DC605" s="33"/>
      <c r="DD605" s="33"/>
      <c r="DE605" s="33"/>
      <c r="DF605" s="33"/>
      <c r="DG605" s="33"/>
      <c r="DH605" s="33"/>
      <c r="DI605" s="33"/>
      <c r="DJ605" s="33"/>
      <c r="DK605" s="33"/>
      <c r="DL605" s="33"/>
      <c r="DM605" s="33"/>
      <c r="DN605" s="33"/>
    </row>
    <row r="606" spans="1:119" x14ac:dyDescent="0.3">
      <c r="A606" s="182"/>
      <c r="B606" s="70"/>
      <c r="C606" s="255"/>
      <c r="D606" s="69"/>
      <c r="E606" s="33"/>
      <c r="F606" s="71"/>
      <c r="G606" s="69"/>
      <c r="H606" s="182"/>
      <c r="I606" s="182"/>
      <c r="J606" s="73"/>
      <c r="K606" s="73"/>
      <c r="L606" s="73"/>
      <c r="M606" s="75"/>
      <c r="N606" s="389"/>
      <c r="O606" s="171"/>
      <c r="P606" s="171"/>
      <c r="Q606" s="171"/>
      <c r="S606" s="33"/>
      <c r="T606" s="36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  <c r="BO606" s="33"/>
      <c r="BP606" s="33"/>
      <c r="BQ606" s="33"/>
      <c r="BR606" s="33"/>
      <c r="BS606" s="33"/>
      <c r="BT606" s="33"/>
      <c r="BU606" s="33"/>
      <c r="BV606" s="33"/>
      <c r="BW606" s="33"/>
      <c r="BX606" s="33"/>
      <c r="BY606" s="33"/>
      <c r="BZ606" s="33"/>
      <c r="CA606" s="33"/>
      <c r="CB606" s="33"/>
      <c r="CC606" s="33"/>
      <c r="CD606" s="33"/>
      <c r="CE606" s="33"/>
      <c r="CF606" s="33"/>
      <c r="CG606" s="33"/>
      <c r="CH606" s="33"/>
      <c r="CI606" s="33"/>
      <c r="CJ606" s="33"/>
      <c r="CK606" s="33"/>
      <c r="CL606" s="33"/>
      <c r="CM606" s="33"/>
      <c r="CN606" s="33"/>
      <c r="CO606" s="33"/>
      <c r="CP606" s="33"/>
      <c r="CQ606" s="33"/>
      <c r="CR606" s="33"/>
      <c r="CS606" s="33"/>
      <c r="CT606" s="33"/>
      <c r="CU606" s="33"/>
      <c r="CV606" s="33"/>
      <c r="CW606" s="33"/>
      <c r="CX606" s="33"/>
      <c r="CY606" s="33"/>
      <c r="CZ606" s="33"/>
      <c r="DA606" s="33"/>
      <c r="DB606" s="33"/>
      <c r="DC606" s="33"/>
      <c r="DD606" s="33"/>
      <c r="DE606" s="33"/>
      <c r="DF606" s="33"/>
      <c r="DG606" s="33"/>
      <c r="DH606" s="33"/>
      <c r="DI606" s="33"/>
      <c r="DJ606" s="33"/>
      <c r="DK606" s="33"/>
      <c r="DL606" s="33"/>
      <c r="DM606" s="33"/>
      <c r="DN606" s="33"/>
    </row>
    <row r="607" spans="1:119" s="146" customFormat="1" x14ac:dyDescent="0.3">
      <c r="A607" s="182"/>
      <c r="B607" s="70"/>
      <c r="C607" s="255"/>
      <c r="D607" s="69"/>
      <c r="E607" s="33"/>
      <c r="F607" s="71"/>
      <c r="G607" s="69"/>
      <c r="H607" s="167"/>
      <c r="I607" s="167"/>
      <c r="J607" s="73"/>
      <c r="K607" s="73"/>
      <c r="L607" s="73"/>
      <c r="M607" s="75"/>
      <c r="N607" s="389"/>
      <c r="O607" s="22"/>
      <c r="P607" s="22"/>
      <c r="Q607" s="22"/>
      <c r="R607" s="21"/>
      <c r="S607" s="33"/>
      <c r="T607" s="36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  <c r="BO607" s="33"/>
      <c r="BP607" s="33"/>
      <c r="BQ607" s="33"/>
      <c r="BR607" s="33"/>
      <c r="BS607" s="33"/>
      <c r="BT607" s="33"/>
      <c r="BU607" s="33"/>
      <c r="BV607" s="33"/>
      <c r="BW607" s="33"/>
      <c r="BX607" s="33"/>
      <c r="BY607" s="33"/>
      <c r="BZ607" s="33"/>
      <c r="CA607" s="33"/>
      <c r="CB607" s="33"/>
      <c r="CC607" s="33"/>
      <c r="CD607" s="33"/>
      <c r="CE607" s="33"/>
      <c r="CF607" s="33"/>
      <c r="CG607" s="33"/>
      <c r="CH607" s="33"/>
      <c r="CI607" s="33"/>
      <c r="CJ607" s="33"/>
      <c r="CK607" s="33"/>
      <c r="CL607" s="33"/>
      <c r="CM607" s="33"/>
      <c r="CN607" s="33"/>
      <c r="CO607" s="33"/>
      <c r="CP607" s="33"/>
      <c r="CQ607" s="33"/>
      <c r="CR607" s="33"/>
      <c r="CS607" s="33"/>
      <c r="CT607" s="33"/>
      <c r="CU607" s="33"/>
      <c r="CV607" s="33"/>
      <c r="CW607" s="33"/>
      <c r="CX607" s="33"/>
      <c r="CY607" s="33"/>
      <c r="CZ607" s="33"/>
      <c r="DA607" s="33"/>
      <c r="DB607" s="33"/>
      <c r="DC607" s="33"/>
      <c r="DD607" s="33"/>
      <c r="DE607" s="33"/>
      <c r="DF607" s="33"/>
      <c r="DG607" s="33"/>
      <c r="DH607" s="33"/>
      <c r="DI607" s="33"/>
      <c r="DJ607" s="33"/>
      <c r="DK607" s="33"/>
      <c r="DL607" s="33"/>
      <c r="DM607" s="33"/>
      <c r="DN607" s="33"/>
      <c r="DO607" s="160"/>
    </row>
    <row r="608" spans="1:119" s="146" customFormat="1" x14ac:dyDescent="0.3">
      <c r="A608" s="182"/>
      <c r="B608" s="182"/>
      <c r="C608" s="255"/>
      <c r="D608" s="69"/>
      <c r="E608" s="33"/>
      <c r="F608" s="180"/>
      <c r="G608" s="69"/>
      <c r="H608" s="182"/>
      <c r="I608" s="182"/>
      <c r="J608" s="73"/>
      <c r="K608" s="73"/>
      <c r="L608" s="73"/>
      <c r="M608" s="75"/>
      <c r="N608" s="389"/>
      <c r="O608" s="22"/>
      <c r="P608" s="22"/>
      <c r="Q608" s="22"/>
      <c r="R608" s="21"/>
      <c r="S608" s="33"/>
      <c r="T608" s="36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  <c r="BO608" s="33"/>
      <c r="BP608" s="33"/>
      <c r="BQ608" s="33"/>
      <c r="BR608" s="33"/>
      <c r="BS608" s="33"/>
      <c r="BT608" s="33"/>
      <c r="BU608" s="33"/>
      <c r="BV608" s="33"/>
      <c r="BW608" s="33"/>
      <c r="BX608" s="33"/>
      <c r="BY608" s="33"/>
      <c r="BZ608" s="33"/>
      <c r="CA608" s="33"/>
      <c r="CB608" s="33"/>
      <c r="CC608" s="33"/>
      <c r="CD608" s="33"/>
      <c r="CE608" s="33"/>
      <c r="CF608" s="33"/>
      <c r="CG608" s="33"/>
      <c r="CH608" s="33"/>
      <c r="CI608" s="33"/>
      <c r="CJ608" s="33"/>
      <c r="CK608" s="33"/>
      <c r="CL608" s="33"/>
      <c r="CM608" s="33"/>
      <c r="CN608" s="33"/>
      <c r="CO608" s="33"/>
      <c r="CP608" s="33"/>
      <c r="CQ608" s="33"/>
      <c r="CR608" s="33"/>
      <c r="CS608" s="33"/>
      <c r="CT608" s="33"/>
      <c r="CU608" s="33"/>
      <c r="CV608" s="33"/>
      <c r="CW608" s="33"/>
      <c r="CX608" s="33"/>
      <c r="CY608" s="33"/>
      <c r="CZ608" s="33"/>
      <c r="DA608" s="33"/>
      <c r="DB608" s="33"/>
      <c r="DC608" s="33"/>
      <c r="DD608" s="33"/>
      <c r="DE608" s="33"/>
      <c r="DF608" s="33"/>
      <c r="DG608" s="33"/>
      <c r="DH608" s="33"/>
      <c r="DI608" s="33"/>
      <c r="DJ608" s="33"/>
      <c r="DK608" s="33"/>
      <c r="DL608" s="33"/>
      <c r="DM608" s="33"/>
      <c r="DN608" s="33"/>
      <c r="DO608" s="160"/>
    </row>
    <row r="609" spans="1:119" s="146" customFormat="1" x14ac:dyDescent="0.3">
      <c r="A609" s="182"/>
      <c r="B609" s="182"/>
      <c r="C609" s="255"/>
      <c r="D609" s="69"/>
      <c r="E609" s="33"/>
      <c r="F609" s="180"/>
      <c r="G609" s="69"/>
      <c r="H609" s="182"/>
      <c r="I609" s="182"/>
      <c r="J609" s="73"/>
      <c r="K609" s="73"/>
      <c r="L609" s="73"/>
      <c r="M609" s="75"/>
      <c r="N609" s="389"/>
      <c r="O609" s="22"/>
      <c r="P609" s="22"/>
      <c r="Q609" s="22"/>
      <c r="R609" s="21"/>
      <c r="S609" s="33"/>
      <c r="T609" s="36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  <c r="BO609" s="33"/>
      <c r="BP609" s="33"/>
      <c r="BQ609" s="33"/>
      <c r="BR609" s="33"/>
      <c r="BS609" s="33"/>
      <c r="BT609" s="33"/>
      <c r="BU609" s="33"/>
      <c r="BV609" s="33"/>
      <c r="BW609" s="33"/>
      <c r="BX609" s="33"/>
      <c r="BY609" s="33"/>
      <c r="BZ609" s="33"/>
      <c r="CA609" s="33"/>
      <c r="CB609" s="33"/>
      <c r="CC609" s="33"/>
      <c r="CD609" s="33"/>
      <c r="CE609" s="33"/>
      <c r="CF609" s="33"/>
      <c r="CG609" s="33"/>
      <c r="CH609" s="33"/>
      <c r="CI609" s="33"/>
      <c r="CJ609" s="33"/>
      <c r="CK609" s="33"/>
      <c r="CL609" s="33"/>
      <c r="CM609" s="33"/>
      <c r="CN609" s="33"/>
      <c r="CO609" s="33"/>
      <c r="CP609" s="33"/>
      <c r="CQ609" s="33"/>
      <c r="CR609" s="33"/>
      <c r="CS609" s="33"/>
      <c r="CT609" s="33"/>
      <c r="CU609" s="33"/>
      <c r="CV609" s="33"/>
      <c r="CW609" s="33"/>
      <c r="CX609" s="33"/>
      <c r="CY609" s="33"/>
      <c r="CZ609" s="33"/>
      <c r="DA609" s="33"/>
      <c r="DB609" s="33"/>
      <c r="DC609" s="33"/>
      <c r="DD609" s="33"/>
      <c r="DE609" s="33"/>
      <c r="DF609" s="33"/>
      <c r="DG609" s="33"/>
      <c r="DH609" s="33"/>
      <c r="DI609" s="33"/>
      <c r="DJ609" s="33"/>
      <c r="DK609" s="33"/>
      <c r="DL609" s="33"/>
      <c r="DM609" s="33"/>
      <c r="DN609" s="33"/>
      <c r="DO609" s="160"/>
    </row>
    <row r="610" spans="1:119" s="146" customFormat="1" x14ac:dyDescent="0.3">
      <c r="A610" s="182"/>
      <c r="B610" s="182"/>
      <c r="C610" s="255"/>
      <c r="D610" s="69"/>
      <c r="E610" s="33"/>
      <c r="F610" s="180"/>
      <c r="G610" s="69"/>
      <c r="H610" s="182"/>
      <c r="I610" s="182"/>
      <c r="J610" s="73"/>
      <c r="K610" s="73"/>
      <c r="L610" s="73"/>
      <c r="M610" s="75"/>
      <c r="N610" s="389"/>
      <c r="O610" s="22"/>
      <c r="P610" s="22"/>
      <c r="Q610" s="22"/>
      <c r="R610" s="21"/>
      <c r="S610" s="33"/>
      <c r="T610" s="36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  <c r="BO610" s="33"/>
      <c r="BP610" s="33"/>
      <c r="BQ610" s="33"/>
      <c r="BR610" s="33"/>
      <c r="BS610" s="33"/>
      <c r="BT610" s="33"/>
      <c r="BU610" s="33"/>
      <c r="BV610" s="33"/>
      <c r="BW610" s="33"/>
      <c r="BX610" s="33"/>
      <c r="BY610" s="33"/>
      <c r="BZ610" s="33"/>
      <c r="CA610" s="33"/>
      <c r="CB610" s="33"/>
      <c r="CC610" s="33"/>
      <c r="CD610" s="33"/>
      <c r="CE610" s="33"/>
      <c r="CF610" s="33"/>
      <c r="CG610" s="33"/>
      <c r="CH610" s="33"/>
      <c r="CI610" s="33"/>
      <c r="CJ610" s="33"/>
      <c r="CK610" s="33"/>
      <c r="CL610" s="33"/>
      <c r="CM610" s="33"/>
      <c r="CN610" s="33"/>
      <c r="CO610" s="33"/>
      <c r="CP610" s="33"/>
      <c r="CQ610" s="33"/>
      <c r="CR610" s="33"/>
      <c r="CS610" s="33"/>
      <c r="CT610" s="33"/>
      <c r="CU610" s="33"/>
      <c r="CV610" s="33"/>
      <c r="CW610" s="33"/>
      <c r="CX610" s="33"/>
      <c r="CY610" s="33"/>
      <c r="CZ610" s="33"/>
      <c r="DA610" s="33"/>
      <c r="DB610" s="33"/>
      <c r="DC610" s="33"/>
      <c r="DD610" s="33"/>
      <c r="DE610" s="33"/>
      <c r="DF610" s="33"/>
      <c r="DG610" s="33"/>
      <c r="DH610" s="33"/>
      <c r="DI610" s="33"/>
      <c r="DJ610" s="33"/>
      <c r="DK610" s="33"/>
      <c r="DL610" s="33"/>
      <c r="DM610" s="33"/>
      <c r="DN610" s="33"/>
      <c r="DO610" s="160"/>
    </row>
    <row r="611" spans="1:119" s="146" customFormat="1" x14ac:dyDescent="0.3">
      <c r="A611" s="182"/>
      <c r="B611" s="182"/>
      <c r="C611" s="255"/>
      <c r="D611" s="69"/>
      <c r="E611" s="33"/>
      <c r="F611" s="180"/>
      <c r="G611" s="69"/>
      <c r="H611" s="182"/>
      <c r="I611" s="182"/>
      <c r="J611" s="73"/>
      <c r="K611" s="73"/>
      <c r="L611" s="73"/>
      <c r="M611" s="75"/>
      <c r="N611" s="389"/>
      <c r="O611" s="22"/>
      <c r="P611" s="22"/>
      <c r="Q611" s="22"/>
      <c r="R611" s="21"/>
      <c r="S611" s="33"/>
      <c r="T611" s="36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  <c r="BO611" s="33"/>
      <c r="BP611" s="33"/>
      <c r="BQ611" s="33"/>
      <c r="BR611" s="33"/>
      <c r="BS611" s="33"/>
      <c r="BT611" s="33"/>
      <c r="BU611" s="33"/>
      <c r="BV611" s="33"/>
      <c r="BW611" s="33"/>
      <c r="BX611" s="33"/>
      <c r="BY611" s="33"/>
      <c r="BZ611" s="33"/>
      <c r="CA611" s="33"/>
      <c r="CB611" s="33"/>
      <c r="CC611" s="33"/>
      <c r="CD611" s="33"/>
      <c r="CE611" s="33"/>
      <c r="CF611" s="33"/>
      <c r="CG611" s="33"/>
      <c r="CH611" s="33"/>
      <c r="CI611" s="33"/>
      <c r="CJ611" s="33"/>
      <c r="CK611" s="33"/>
      <c r="CL611" s="33"/>
      <c r="CM611" s="33"/>
      <c r="CN611" s="33"/>
      <c r="CO611" s="33"/>
      <c r="CP611" s="33"/>
      <c r="CQ611" s="33"/>
      <c r="CR611" s="33"/>
      <c r="CS611" s="33"/>
      <c r="CT611" s="33"/>
      <c r="CU611" s="33"/>
      <c r="CV611" s="33"/>
      <c r="CW611" s="33"/>
      <c r="CX611" s="33"/>
      <c r="CY611" s="33"/>
      <c r="CZ611" s="33"/>
      <c r="DA611" s="33"/>
      <c r="DB611" s="33"/>
      <c r="DC611" s="33"/>
      <c r="DD611" s="33"/>
      <c r="DE611" s="33"/>
      <c r="DF611" s="33"/>
      <c r="DG611" s="33"/>
      <c r="DH611" s="33"/>
      <c r="DI611" s="33"/>
      <c r="DJ611" s="33"/>
      <c r="DK611" s="33"/>
      <c r="DL611" s="33"/>
      <c r="DM611" s="33"/>
      <c r="DN611" s="33"/>
      <c r="DO611" s="160"/>
    </row>
    <row r="612" spans="1:119" s="146" customFormat="1" x14ac:dyDescent="0.3">
      <c r="A612" s="182"/>
      <c r="B612" s="182"/>
      <c r="C612" s="255"/>
      <c r="D612" s="69"/>
      <c r="E612" s="33"/>
      <c r="F612" s="180"/>
      <c r="G612" s="69"/>
      <c r="H612" s="182"/>
      <c r="I612" s="182"/>
      <c r="J612" s="73"/>
      <c r="K612" s="73"/>
      <c r="L612" s="73"/>
      <c r="M612" s="75"/>
      <c r="N612" s="389"/>
      <c r="O612" s="22"/>
      <c r="P612" s="22"/>
      <c r="Q612" s="22"/>
      <c r="R612" s="21"/>
      <c r="S612" s="33"/>
      <c r="T612" s="36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  <c r="BO612" s="33"/>
      <c r="BP612" s="33"/>
      <c r="BQ612" s="33"/>
      <c r="BR612" s="33"/>
      <c r="BS612" s="33"/>
      <c r="BT612" s="33"/>
      <c r="BU612" s="33"/>
      <c r="BV612" s="33"/>
      <c r="BW612" s="33"/>
      <c r="BX612" s="33"/>
      <c r="BY612" s="33"/>
      <c r="BZ612" s="33"/>
      <c r="CA612" s="33"/>
      <c r="CB612" s="33"/>
      <c r="CC612" s="33"/>
      <c r="CD612" s="33"/>
      <c r="CE612" s="33"/>
      <c r="CF612" s="33"/>
      <c r="CG612" s="33"/>
      <c r="CH612" s="33"/>
      <c r="CI612" s="33"/>
      <c r="CJ612" s="33"/>
      <c r="CK612" s="33"/>
      <c r="CL612" s="33"/>
      <c r="CM612" s="33"/>
      <c r="CN612" s="33"/>
      <c r="CO612" s="33"/>
      <c r="CP612" s="33"/>
      <c r="CQ612" s="33"/>
      <c r="CR612" s="33"/>
      <c r="CS612" s="33"/>
      <c r="CT612" s="33"/>
      <c r="CU612" s="33"/>
      <c r="CV612" s="33"/>
      <c r="CW612" s="33"/>
      <c r="CX612" s="33"/>
      <c r="CY612" s="33"/>
      <c r="CZ612" s="33"/>
      <c r="DA612" s="33"/>
      <c r="DB612" s="33"/>
      <c r="DC612" s="33"/>
      <c r="DD612" s="33"/>
      <c r="DE612" s="33"/>
      <c r="DF612" s="33"/>
      <c r="DG612" s="33"/>
      <c r="DH612" s="33"/>
      <c r="DI612" s="33"/>
      <c r="DJ612" s="33"/>
      <c r="DK612" s="33"/>
      <c r="DL612" s="33"/>
      <c r="DM612" s="33"/>
      <c r="DN612" s="33"/>
      <c r="DO612" s="160"/>
    </row>
    <row r="613" spans="1:119" s="146" customFormat="1" x14ac:dyDescent="0.3">
      <c r="A613" s="182"/>
      <c r="B613" s="182"/>
      <c r="C613" s="255"/>
      <c r="D613" s="69"/>
      <c r="E613" s="33"/>
      <c r="F613" s="180"/>
      <c r="G613" s="69"/>
      <c r="H613" s="182"/>
      <c r="I613" s="182"/>
      <c r="J613" s="73"/>
      <c r="K613" s="73"/>
      <c r="L613" s="73"/>
      <c r="M613" s="75"/>
      <c r="N613" s="389"/>
      <c r="O613" s="22"/>
      <c r="P613" s="22"/>
      <c r="Q613" s="22"/>
      <c r="R613" s="21"/>
      <c r="S613" s="33"/>
      <c r="T613" s="36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  <c r="BO613" s="33"/>
      <c r="BP613" s="33"/>
      <c r="BQ613" s="33"/>
      <c r="BR613" s="33"/>
      <c r="BS613" s="33"/>
      <c r="BT613" s="33"/>
      <c r="BU613" s="33"/>
      <c r="BV613" s="33"/>
      <c r="BW613" s="33"/>
      <c r="BX613" s="33"/>
      <c r="BY613" s="33"/>
      <c r="BZ613" s="33"/>
      <c r="CA613" s="33"/>
      <c r="CB613" s="33"/>
      <c r="CC613" s="33"/>
      <c r="CD613" s="33"/>
      <c r="CE613" s="33"/>
      <c r="CF613" s="33"/>
      <c r="CG613" s="33"/>
      <c r="CH613" s="33"/>
      <c r="CI613" s="33"/>
      <c r="CJ613" s="33"/>
      <c r="CK613" s="33"/>
      <c r="CL613" s="33"/>
      <c r="CM613" s="33"/>
      <c r="CN613" s="33"/>
      <c r="CO613" s="33"/>
      <c r="CP613" s="33"/>
      <c r="CQ613" s="33"/>
      <c r="CR613" s="33"/>
      <c r="CS613" s="33"/>
      <c r="CT613" s="33"/>
      <c r="CU613" s="33"/>
      <c r="CV613" s="33"/>
      <c r="CW613" s="33"/>
      <c r="CX613" s="33"/>
      <c r="CY613" s="33"/>
      <c r="CZ613" s="33"/>
      <c r="DA613" s="33"/>
      <c r="DB613" s="33"/>
      <c r="DC613" s="33"/>
      <c r="DD613" s="33"/>
      <c r="DE613" s="33"/>
      <c r="DF613" s="33"/>
      <c r="DG613" s="33"/>
      <c r="DH613" s="33"/>
      <c r="DI613" s="33"/>
      <c r="DJ613" s="33"/>
      <c r="DK613" s="33"/>
      <c r="DL613" s="33"/>
      <c r="DM613" s="33"/>
      <c r="DN613" s="33"/>
      <c r="DO613" s="160"/>
    </row>
    <row r="614" spans="1:119" s="146" customFormat="1" x14ac:dyDescent="0.3">
      <c r="A614" s="182"/>
      <c r="B614" s="222"/>
      <c r="C614" s="255"/>
      <c r="D614" s="69"/>
      <c r="E614" s="33"/>
      <c r="F614" s="180"/>
      <c r="G614" s="69"/>
      <c r="H614" s="182"/>
      <c r="I614" s="182"/>
      <c r="J614" s="73"/>
      <c r="K614" s="73"/>
      <c r="L614" s="73"/>
      <c r="M614" s="75"/>
      <c r="N614" s="389"/>
      <c r="O614" s="22"/>
      <c r="P614" s="22"/>
      <c r="Q614" s="22"/>
      <c r="R614" s="21"/>
      <c r="S614" s="33"/>
      <c r="T614" s="36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  <c r="BO614" s="33"/>
      <c r="BP614" s="33"/>
      <c r="BQ614" s="33"/>
      <c r="BR614" s="33"/>
      <c r="BS614" s="33"/>
      <c r="BT614" s="33"/>
      <c r="BU614" s="33"/>
      <c r="BV614" s="33"/>
      <c r="BW614" s="33"/>
      <c r="BX614" s="33"/>
      <c r="BY614" s="33"/>
      <c r="BZ614" s="33"/>
      <c r="CA614" s="33"/>
      <c r="CB614" s="33"/>
      <c r="CC614" s="33"/>
      <c r="CD614" s="33"/>
      <c r="CE614" s="33"/>
      <c r="CF614" s="33"/>
      <c r="CG614" s="33"/>
      <c r="CH614" s="33"/>
      <c r="CI614" s="33"/>
      <c r="CJ614" s="33"/>
      <c r="CK614" s="33"/>
      <c r="CL614" s="33"/>
      <c r="CM614" s="33"/>
      <c r="CN614" s="33"/>
      <c r="CO614" s="33"/>
      <c r="CP614" s="33"/>
      <c r="CQ614" s="33"/>
      <c r="CR614" s="33"/>
      <c r="CS614" s="33"/>
      <c r="CT614" s="33"/>
      <c r="CU614" s="33"/>
      <c r="CV614" s="33"/>
      <c r="CW614" s="33"/>
      <c r="CX614" s="33"/>
      <c r="CY614" s="33"/>
      <c r="CZ614" s="33"/>
      <c r="DA614" s="33"/>
      <c r="DB614" s="33"/>
      <c r="DC614" s="33"/>
      <c r="DD614" s="33"/>
      <c r="DE614" s="33"/>
      <c r="DF614" s="33"/>
      <c r="DG614" s="33"/>
      <c r="DH614" s="33"/>
      <c r="DI614" s="33"/>
      <c r="DJ614" s="33"/>
      <c r="DK614" s="33"/>
      <c r="DL614" s="33"/>
      <c r="DM614" s="33"/>
      <c r="DN614" s="33"/>
      <c r="DO614" s="160"/>
    </row>
    <row r="615" spans="1:119" s="146" customFormat="1" x14ac:dyDescent="0.3">
      <c r="A615" s="182"/>
      <c r="B615" s="222"/>
      <c r="C615" s="255"/>
      <c r="D615" s="69"/>
      <c r="E615" s="33"/>
      <c r="F615" s="180"/>
      <c r="G615" s="69"/>
      <c r="H615" s="182"/>
      <c r="I615" s="182"/>
      <c r="J615" s="73"/>
      <c r="K615" s="73"/>
      <c r="L615" s="73"/>
      <c r="M615" s="75"/>
      <c r="N615" s="389"/>
      <c r="O615" s="260"/>
      <c r="P615" s="260"/>
      <c r="Q615" s="22"/>
      <c r="R615" s="21"/>
      <c r="S615" s="33"/>
      <c r="T615" s="36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  <c r="BO615" s="33"/>
      <c r="BP615" s="33"/>
      <c r="BQ615" s="33"/>
      <c r="BR615" s="33"/>
      <c r="BS615" s="33"/>
      <c r="BT615" s="33"/>
      <c r="BU615" s="33"/>
      <c r="BV615" s="33"/>
      <c r="BW615" s="33"/>
      <c r="BX615" s="33"/>
      <c r="BY615" s="33"/>
      <c r="BZ615" s="33"/>
      <c r="CA615" s="33"/>
      <c r="CB615" s="33"/>
      <c r="CC615" s="33"/>
      <c r="CD615" s="33"/>
      <c r="CE615" s="33"/>
      <c r="CF615" s="33"/>
      <c r="CG615" s="33"/>
      <c r="CH615" s="33"/>
      <c r="CI615" s="33"/>
      <c r="CJ615" s="33"/>
      <c r="CK615" s="33"/>
      <c r="CL615" s="33"/>
      <c r="CM615" s="33"/>
      <c r="CN615" s="33"/>
      <c r="CO615" s="33"/>
      <c r="CP615" s="33"/>
      <c r="CQ615" s="33"/>
      <c r="CR615" s="33"/>
      <c r="CS615" s="33"/>
      <c r="CT615" s="33"/>
      <c r="CU615" s="33"/>
      <c r="CV615" s="33"/>
      <c r="CW615" s="33"/>
      <c r="CX615" s="33"/>
      <c r="CY615" s="33"/>
      <c r="CZ615" s="33"/>
      <c r="DA615" s="33"/>
      <c r="DB615" s="33"/>
      <c r="DC615" s="33"/>
      <c r="DD615" s="33"/>
      <c r="DE615" s="33"/>
      <c r="DF615" s="33"/>
      <c r="DG615" s="33"/>
      <c r="DH615" s="33"/>
      <c r="DI615" s="33"/>
      <c r="DJ615" s="33"/>
      <c r="DK615" s="33"/>
      <c r="DL615" s="33"/>
      <c r="DM615" s="33"/>
      <c r="DN615" s="33"/>
      <c r="DO615" s="160"/>
    </row>
    <row r="616" spans="1:119" s="146" customFormat="1" x14ac:dyDescent="0.3">
      <c r="A616" s="182"/>
      <c r="B616" s="222"/>
      <c r="C616" s="255"/>
      <c r="D616" s="69"/>
      <c r="E616" s="33"/>
      <c r="F616" s="180"/>
      <c r="G616" s="69"/>
      <c r="H616" s="69"/>
      <c r="I616" s="69"/>
      <c r="J616" s="73"/>
      <c r="K616" s="73"/>
      <c r="L616" s="73"/>
      <c r="M616" s="75"/>
      <c r="N616" s="383"/>
      <c r="O616" s="22"/>
      <c r="P616" s="22"/>
      <c r="Q616" s="22"/>
      <c r="R616" s="21"/>
      <c r="S616" s="33"/>
      <c r="T616" s="36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  <c r="BO616" s="33"/>
      <c r="BP616" s="33"/>
      <c r="BQ616" s="33"/>
      <c r="BR616" s="33"/>
      <c r="BS616" s="33"/>
      <c r="BT616" s="33"/>
      <c r="BU616" s="33"/>
      <c r="BV616" s="33"/>
      <c r="BW616" s="33"/>
      <c r="BX616" s="33"/>
      <c r="BY616" s="33"/>
      <c r="BZ616" s="33"/>
      <c r="CA616" s="33"/>
      <c r="CB616" s="33"/>
      <c r="CC616" s="33"/>
      <c r="CD616" s="33"/>
      <c r="CE616" s="33"/>
      <c r="CF616" s="33"/>
      <c r="CG616" s="33"/>
      <c r="CH616" s="33"/>
      <c r="CI616" s="33"/>
      <c r="CJ616" s="33"/>
      <c r="CK616" s="33"/>
      <c r="CL616" s="33"/>
      <c r="CM616" s="33"/>
      <c r="CN616" s="33"/>
      <c r="CO616" s="33"/>
      <c r="CP616" s="33"/>
      <c r="CQ616" s="33"/>
      <c r="CR616" s="33"/>
      <c r="CS616" s="33"/>
      <c r="CT616" s="33"/>
      <c r="CU616" s="33"/>
      <c r="CV616" s="33"/>
      <c r="CW616" s="33"/>
      <c r="CX616" s="33"/>
      <c r="CY616" s="33"/>
      <c r="CZ616" s="33"/>
      <c r="DA616" s="33"/>
      <c r="DB616" s="33"/>
      <c r="DC616" s="33"/>
      <c r="DD616" s="33"/>
      <c r="DE616" s="33"/>
      <c r="DF616" s="33"/>
      <c r="DG616" s="33"/>
      <c r="DH616" s="33"/>
      <c r="DI616" s="33"/>
      <c r="DJ616" s="33"/>
      <c r="DK616" s="33"/>
      <c r="DL616" s="33"/>
      <c r="DM616" s="33"/>
      <c r="DN616" s="33"/>
      <c r="DO616" s="160"/>
    </row>
    <row r="617" spans="1:119" s="148" customFormat="1" x14ac:dyDescent="0.3">
      <c r="A617" s="69"/>
      <c r="B617" s="182"/>
      <c r="C617" s="255"/>
      <c r="D617" s="69"/>
      <c r="E617" s="33"/>
      <c r="F617" s="180"/>
      <c r="G617" s="182"/>
      <c r="H617" s="182"/>
      <c r="I617" s="182"/>
      <c r="J617" s="73"/>
      <c r="K617" s="73"/>
      <c r="L617" s="73"/>
      <c r="M617" s="75"/>
      <c r="N617" s="389"/>
      <c r="O617" s="171"/>
      <c r="P617" s="171"/>
      <c r="Q617" s="22"/>
      <c r="R617" s="21"/>
      <c r="S617" s="33"/>
      <c r="T617" s="36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  <c r="BO617" s="33"/>
      <c r="BP617" s="33"/>
      <c r="BQ617" s="33"/>
      <c r="BR617" s="33"/>
      <c r="BS617" s="33"/>
      <c r="BT617" s="33"/>
      <c r="BU617" s="33"/>
      <c r="BV617" s="33"/>
      <c r="BW617" s="33"/>
      <c r="BX617" s="33"/>
      <c r="BY617" s="33"/>
      <c r="BZ617" s="33"/>
      <c r="CA617" s="33"/>
      <c r="CB617" s="33"/>
      <c r="CC617" s="33"/>
      <c r="CD617" s="33"/>
      <c r="CE617" s="33"/>
      <c r="CF617" s="33"/>
      <c r="CG617" s="33"/>
      <c r="CH617" s="33"/>
      <c r="CI617" s="33"/>
      <c r="CJ617" s="33"/>
      <c r="CK617" s="33"/>
      <c r="CL617" s="33"/>
      <c r="CM617" s="33"/>
      <c r="CN617" s="33"/>
      <c r="CO617" s="33"/>
      <c r="CP617" s="33"/>
      <c r="CQ617" s="33"/>
      <c r="CR617" s="33"/>
      <c r="CS617" s="33"/>
      <c r="CT617" s="33"/>
      <c r="CU617" s="33"/>
      <c r="CV617" s="33"/>
      <c r="CW617" s="33"/>
      <c r="CX617" s="33"/>
      <c r="CY617" s="33"/>
      <c r="CZ617" s="33"/>
      <c r="DA617" s="33"/>
      <c r="DB617" s="33"/>
      <c r="DC617" s="33"/>
      <c r="DD617" s="33"/>
      <c r="DE617" s="33"/>
      <c r="DF617" s="33"/>
      <c r="DG617" s="33"/>
      <c r="DH617" s="33"/>
      <c r="DI617" s="33"/>
      <c r="DJ617" s="33"/>
      <c r="DK617" s="33"/>
      <c r="DL617" s="33"/>
      <c r="DM617" s="33"/>
      <c r="DN617" s="33"/>
      <c r="DO617" s="161"/>
    </row>
    <row r="618" spans="1:119" s="148" customFormat="1" x14ac:dyDescent="0.3">
      <c r="A618" s="69"/>
      <c r="B618" s="182"/>
      <c r="C618" s="255"/>
      <c r="D618" s="69"/>
      <c r="E618" s="33"/>
      <c r="F618" s="180"/>
      <c r="G618" s="182"/>
      <c r="H618" s="182"/>
      <c r="I618" s="182"/>
      <c r="J618" s="73"/>
      <c r="K618" s="73"/>
      <c r="L618" s="73"/>
      <c r="M618" s="75"/>
      <c r="N618" s="389"/>
      <c r="O618" s="171"/>
      <c r="P618" s="171"/>
      <c r="Q618" s="22"/>
      <c r="R618" s="21"/>
      <c r="S618" s="33"/>
      <c r="T618" s="36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  <c r="BO618" s="33"/>
      <c r="BP618" s="33"/>
      <c r="BQ618" s="33"/>
      <c r="BR618" s="33"/>
      <c r="BS618" s="33"/>
      <c r="BT618" s="33"/>
      <c r="BU618" s="33"/>
      <c r="BV618" s="33"/>
      <c r="BW618" s="33"/>
      <c r="BX618" s="33"/>
      <c r="BY618" s="33"/>
      <c r="BZ618" s="33"/>
      <c r="CA618" s="33"/>
      <c r="CB618" s="33"/>
      <c r="CC618" s="33"/>
      <c r="CD618" s="33"/>
      <c r="CE618" s="33"/>
      <c r="CF618" s="33"/>
      <c r="CG618" s="33"/>
      <c r="CH618" s="33"/>
      <c r="CI618" s="33"/>
      <c r="CJ618" s="33"/>
      <c r="CK618" s="33"/>
      <c r="CL618" s="33"/>
      <c r="CM618" s="33"/>
      <c r="CN618" s="33"/>
      <c r="CO618" s="33"/>
      <c r="CP618" s="33"/>
      <c r="CQ618" s="33"/>
      <c r="CR618" s="33"/>
      <c r="CS618" s="33"/>
      <c r="CT618" s="33"/>
      <c r="CU618" s="33"/>
      <c r="CV618" s="33"/>
      <c r="CW618" s="33"/>
      <c r="CX618" s="33"/>
      <c r="CY618" s="33"/>
      <c r="CZ618" s="33"/>
      <c r="DA618" s="33"/>
      <c r="DB618" s="33"/>
      <c r="DC618" s="33"/>
      <c r="DD618" s="33"/>
      <c r="DE618" s="33"/>
      <c r="DF618" s="33"/>
      <c r="DG618" s="33"/>
      <c r="DH618" s="33"/>
      <c r="DI618" s="33"/>
      <c r="DJ618" s="33"/>
      <c r="DK618" s="33"/>
      <c r="DL618" s="33"/>
      <c r="DM618" s="33"/>
      <c r="DN618" s="33"/>
      <c r="DO618" s="161"/>
    </row>
    <row r="619" spans="1:119" s="48" customFormat="1" x14ac:dyDescent="0.3">
      <c r="A619" s="69"/>
      <c r="B619" s="182"/>
      <c r="C619" s="255"/>
      <c r="D619" s="69"/>
      <c r="E619" s="33"/>
      <c r="F619" s="180"/>
      <c r="G619" s="182"/>
      <c r="H619" s="182"/>
      <c r="I619" s="182"/>
      <c r="J619" s="33"/>
      <c r="K619" s="36"/>
      <c r="L619" s="36"/>
      <c r="M619" s="75"/>
      <c r="N619" s="239"/>
      <c r="O619" s="171"/>
      <c r="P619" s="171"/>
      <c r="Q619" s="22"/>
      <c r="R619" s="21"/>
      <c r="S619" s="33"/>
      <c r="T619" s="36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  <c r="BO619" s="33"/>
      <c r="BP619" s="33"/>
      <c r="BQ619" s="33"/>
      <c r="BR619" s="33"/>
      <c r="BS619" s="33"/>
      <c r="BT619" s="33"/>
      <c r="BU619" s="33"/>
      <c r="BV619" s="33"/>
      <c r="BW619" s="33"/>
      <c r="BX619" s="33"/>
      <c r="BY619" s="33"/>
      <c r="BZ619" s="33"/>
      <c r="CA619" s="33"/>
      <c r="CB619" s="33"/>
      <c r="CC619" s="33"/>
      <c r="CD619" s="33"/>
      <c r="CE619" s="33"/>
      <c r="CF619" s="33"/>
      <c r="CG619" s="33"/>
      <c r="CH619" s="33"/>
      <c r="CI619" s="33"/>
      <c r="CJ619" s="33"/>
      <c r="CK619" s="33"/>
      <c r="CL619" s="33"/>
      <c r="CM619" s="33"/>
      <c r="CN619" s="33"/>
      <c r="CO619" s="33"/>
      <c r="CP619" s="33"/>
      <c r="CQ619" s="33"/>
      <c r="CR619" s="33"/>
      <c r="CS619" s="33"/>
      <c r="CT619" s="33"/>
      <c r="CU619" s="33"/>
      <c r="CV619" s="33"/>
      <c r="CW619" s="33"/>
      <c r="CX619" s="33"/>
      <c r="CY619" s="33"/>
      <c r="CZ619" s="33"/>
      <c r="DA619" s="33"/>
      <c r="DB619" s="33"/>
      <c r="DC619" s="33"/>
      <c r="DD619" s="33"/>
      <c r="DE619" s="33"/>
      <c r="DF619" s="33"/>
      <c r="DG619" s="33"/>
      <c r="DH619" s="33"/>
      <c r="DI619" s="33"/>
      <c r="DJ619" s="33"/>
      <c r="DK619" s="33"/>
      <c r="DL619" s="33"/>
      <c r="DM619" s="33"/>
      <c r="DN619" s="33"/>
      <c r="DO619" s="162"/>
    </row>
    <row r="620" spans="1:119" s="148" customFormat="1" x14ac:dyDescent="0.3">
      <c r="A620" s="69"/>
      <c r="B620" s="182"/>
      <c r="C620" s="255"/>
      <c r="D620" s="69"/>
      <c r="E620" s="33"/>
      <c r="F620" s="180"/>
      <c r="G620" s="182"/>
      <c r="H620" s="182"/>
      <c r="I620" s="182"/>
      <c r="J620" s="33"/>
      <c r="K620" s="73"/>
      <c r="L620" s="73"/>
      <c r="M620" s="75"/>
      <c r="N620" s="389"/>
      <c r="O620" s="171"/>
      <c r="P620" s="171"/>
      <c r="Q620" s="22"/>
      <c r="R620" s="21"/>
      <c r="S620" s="33"/>
      <c r="T620" s="36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  <c r="BO620" s="33"/>
      <c r="BP620" s="33"/>
      <c r="BQ620" s="33"/>
      <c r="BR620" s="33"/>
      <c r="BS620" s="33"/>
      <c r="BT620" s="33"/>
      <c r="BU620" s="33"/>
      <c r="BV620" s="33"/>
      <c r="BW620" s="33"/>
      <c r="BX620" s="33"/>
      <c r="BY620" s="33"/>
      <c r="BZ620" s="33"/>
      <c r="CA620" s="33"/>
      <c r="CB620" s="33"/>
      <c r="CC620" s="33"/>
      <c r="CD620" s="33"/>
      <c r="CE620" s="33"/>
      <c r="CF620" s="33"/>
      <c r="CG620" s="33"/>
      <c r="CH620" s="33"/>
      <c r="CI620" s="33"/>
      <c r="CJ620" s="33"/>
      <c r="CK620" s="33"/>
      <c r="CL620" s="33"/>
      <c r="CM620" s="33"/>
      <c r="CN620" s="33"/>
      <c r="CO620" s="33"/>
      <c r="CP620" s="33"/>
      <c r="CQ620" s="33"/>
      <c r="CR620" s="33"/>
      <c r="CS620" s="33"/>
      <c r="CT620" s="33"/>
      <c r="CU620" s="33"/>
      <c r="CV620" s="33"/>
      <c r="CW620" s="33"/>
      <c r="CX620" s="33"/>
      <c r="CY620" s="33"/>
      <c r="CZ620" s="33"/>
      <c r="DA620" s="33"/>
      <c r="DB620" s="33"/>
      <c r="DC620" s="33"/>
      <c r="DD620" s="33"/>
      <c r="DE620" s="33"/>
      <c r="DF620" s="33"/>
      <c r="DG620" s="33"/>
      <c r="DH620" s="33"/>
      <c r="DI620" s="33"/>
      <c r="DJ620" s="33"/>
      <c r="DK620" s="33"/>
      <c r="DL620" s="33"/>
      <c r="DM620" s="33"/>
      <c r="DN620" s="33"/>
      <c r="DO620" s="161"/>
    </row>
    <row r="621" spans="1:119" s="148" customFormat="1" x14ac:dyDescent="0.3">
      <c r="A621" s="69"/>
      <c r="B621" s="182"/>
      <c r="C621" s="255"/>
      <c r="D621" s="69"/>
      <c r="E621" s="33"/>
      <c r="F621" s="180"/>
      <c r="G621" s="182"/>
      <c r="H621" s="182"/>
      <c r="I621" s="182"/>
      <c r="J621" s="33"/>
      <c r="K621" s="73"/>
      <c r="L621" s="73"/>
      <c r="M621" s="75"/>
      <c r="N621" s="389"/>
      <c r="O621" s="171"/>
      <c r="P621" s="171"/>
      <c r="Q621" s="22"/>
      <c r="R621" s="21"/>
      <c r="S621" s="33"/>
      <c r="T621" s="36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  <c r="BO621" s="33"/>
      <c r="BP621" s="33"/>
      <c r="BQ621" s="33"/>
      <c r="BR621" s="33"/>
      <c r="BS621" s="33"/>
      <c r="BT621" s="33"/>
      <c r="BU621" s="33"/>
      <c r="BV621" s="33"/>
      <c r="BW621" s="33"/>
      <c r="BX621" s="33"/>
      <c r="BY621" s="33"/>
      <c r="BZ621" s="33"/>
      <c r="CA621" s="33"/>
      <c r="CB621" s="33"/>
      <c r="CC621" s="33"/>
      <c r="CD621" s="33"/>
      <c r="CE621" s="33"/>
      <c r="CF621" s="33"/>
      <c r="CG621" s="33"/>
      <c r="CH621" s="33"/>
      <c r="CI621" s="33"/>
      <c r="CJ621" s="33"/>
      <c r="CK621" s="33"/>
      <c r="CL621" s="33"/>
      <c r="CM621" s="33"/>
      <c r="CN621" s="33"/>
      <c r="CO621" s="33"/>
      <c r="CP621" s="33"/>
      <c r="CQ621" s="33"/>
      <c r="CR621" s="33"/>
      <c r="CS621" s="33"/>
      <c r="CT621" s="33"/>
      <c r="CU621" s="33"/>
      <c r="CV621" s="33"/>
      <c r="CW621" s="33"/>
      <c r="CX621" s="33"/>
      <c r="CY621" s="33"/>
      <c r="CZ621" s="33"/>
      <c r="DA621" s="33"/>
      <c r="DB621" s="33"/>
      <c r="DC621" s="33"/>
      <c r="DD621" s="33"/>
      <c r="DE621" s="33"/>
      <c r="DF621" s="33"/>
      <c r="DG621" s="33"/>
      <c r="DH621" s="33"/>
      <c r="DI621" s="33"/>
      <c r="DJ621" s="33"/>
      <c r="DK621" s="33"/>
      <c r="DL621" s="33"/>
      <c r="DM621" s="33"/>
      <c r="DN621" s="33"/>
      <c r="DO621" s="161"/>
    </row>
    <row r="622" spans="1:119" s="148" customFormat="1" x14ac:dyDescent="0.3">
      <c r="A622" s="69"/>
      <c r="B622" s="182"/>
      <c r="C622" s="255"/>
      <c r="D622" s="69"/>
      <c r="E622" s="33"/>
      <c r="F622" s="180"/>
      <c r="G622" s="182"/>
      <c r="H622" s="182"/>
      <c r="I622" s="182"/>
      <c r="J622" s="33"/>
      <c r="K622" s="73"/>
      <c r="L622" s="73"/>
      <c r="M622" s="75"/>
      <c r="N622" s="389"/>
      <c r="O622" s="171"/>
      <c r="P622" s="171"/>
      <c r="Q622" s="22"/>
      <c r="R622" s="21"/>
      <c r="S622" s="33"/>
      <c r="T622" s="36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  <c r="BO622" s="33"/>
      <c r="BP622" s="33"/>
      <c r="BQ622" s="33"/>
      <c r="BR622" s="33"/>
      <c r="BS622" s="33"/>
      <c r="BT622" s="33"/>
      <c r="BU622" s="33"/>
      <c r="BV622" s="33"/>
      <c r="BW622" s="33"/>
      <c r="BX622" s="33"/>
      <c r="BY622" s="33"/>
      <c r="BZ622" s="33"/>
      <c r="CA622" s="33"/>
      <c r="CB622" s="33"/>
      <c r="CC622" s="33"/>
      <c r="CD622" s="33"/>
      <c r="CE622" s="33"/>
      <c r="CF622" s="33"/>
      <c r="CG622" s="33"/>
      <c r="CH622" s="33"/>
      <c r="CI622" s="33"/>
      <c r="CJ622" s="33"/>
      <c r="CK622" s="33"/>
      <c r="CL622" s="33"/>
      <c r="CM622" s="33"/>
      <c r="CN622" s="33"/>
      <c r="CO622" s="33"/>
      <c r="CP622" s="33"/>
      <c r="CQ622" s="33"/>
      <c r="CR622" s="33"/>
      <c r="CS622" s="33"/>
      <c r="CT622" s="33"/>
      <c r="CU622" s="33"/>
      <c r="CV622" s="33"/>
      <c r="CW622" s="33"/>
      <c r="CX622" s="33"/>
      <c r="CY622" s="33"/>
      <c r="CZ622" s="33"/>
      <c r="DA622" s="33"/>
      <c r="DB622" s="33"/>
      <c r="DC622" s="33"/>
      <c r="DD622" s="33"/>
      <c r="DE622" s="33"/>
      <c r="DF622" s="33"/>
      <c r="DG622" s="33"/>
      <c r="DH622" s="33"/>
      <c r="DI622" s="33"/>
      <c r="DJ622" s="33"/>
      <c r="DK622" s="33"/>
      <c r="DL622" s="33"/>
      <c r="DM622" s="33"/>
      <c r="DN622" s="33"/>
      <c r="DO622" s="161"/>
    </row>
    <row r="623" spans="1:119" s="148" customFormat="1" x14ac:dyDescent="0.3">
      <c r="A623" s="69"/>
      <c r="B623" s="182"/>
      <c r="C623" s="255"/>
      <c r="D623" s="69"/>
      <c r="E623" s="33"/>
      <c r="F623" s="180"/>
      <c r="G623" s="182"/>
      <c r="H623" s="182"/>
      <c r="I623" s="182"/>
      <c r="J623" s="33"/>
      <c r="K623" s="73"/>
      <c r="L623" s="73"/>
      <c r="M623" s="75"/>
      <c r="N623" s="389"/>
      <c r="O623" s="171"/>
      <c r="P623" s="171"/>
      <c r="Q623" s="22"/>
      <c r="R623" s="21"/>
      <c r="S623" s="33"/>
      <c r="T623" s="36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  <c r="BO623" s="33"/>
      <c r="BP623" s="33"/>
      <c r="BQ623" s="33"/>
      <c r="BR623" s="33"/>
      <c r="BS623" s="33"/>
      <c r="BT623" s="33"/>
      <c r="BU623" s="33"/>
      <c r="BV623" s="33"/>
      <c r="BW623" s="33"/>
      <c r="BX623" s="33"/>
      <c r="BY623" s="33"/>
      <c r="BZ623" s="33"/>
      <c r="CA623" s="33"/>
      <c r="CB623" s="33"/>
      <c r="CC623" s="33"/>
      <c r="CD623" s="33"/>
      <c r="CE623" s="33"/>
      <c r="CF623" s="33"/>
      <c r="CG623" s="33"/>
      <c r="CH623" s="33"/>
      <c r="CI623" s="33"/>
      <c r="CJ623" s="33"/>
      <c r="CK623" s="33"/>
      <c r="CL623" s="33"/>
      <c r="CM623" s="33"/>
      <c r="CN623" s="33"/>
      <c r="CO623" s="33"/>
      <c r="CP623" s="33"/>
      <c r="CQ623" s="33"/>
      <c r="CR623" s="33"/>
      <c r="CS623" s="33"/>
      <c r="CT623" s="33"/>
      <c r="CU623" s="33"/>
      <c r="CV623" s="33"/>
      <c r="CW623" s="33"/>
      <c r="CX623" s="33"/>
      <c r="CY623" s="33"/>
      <c r="CZ623" s="33"/>
      <c r="DA623" s="33"/>
      <c r="DB623" s="33"/>
      <c r="DC623" s="33"/>
      <c r="DD623" s="33"/>
      <c r="DE623" s="33"/>
      <c r="DF623" s="33"/>
      <c r="DG623" s="33"/>
      <c r="DH623" s="33"/>
      <c r="DI623" s="33"/>
      <c r="DJ623" s="33"/>
      <c r="DK623" s="33"/>
      <c r="DL623" s="33"/>
      <c r="DM623" s="33"/>
      <c r="DN623" s="33"/>
      <c r="DO623" s="161"/>
    </row>
    <row r="624" spans="1:119" s="148" customFormat="1" x14ac:dyDescent="0.3">
      <c r="A624" s="69"/>
      <c r="B624" s="182"/>
      <c r="C624" s="255"/>
      <c r="D624" s="69"/>
      <c r="E624" s="33"/>
      <c r="F624" s="180"/>
      <c r="G624" s="182"/>
      <c r="H624" s="182"/>
      <c r="I624" s="182"/>
      <c r="J624" s="33"/>
      <c r="K624" s="73"/>
      <c r="L624" s="73"/>
      <c r="M624" s="75"/>
      <c r="N624" s="389"/>
      <c r="O624" s="171"/>
      <c r="P624" s="171"/>
      <c r="Q624" s="22"/>
      <c r="R624" s="21"/>
      <c r="S624" s="33"/>
      <c r="T624" s="36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  <c r="BO624" s="33"/>
      <c r="BP624" s="33"/>
      <c r="BQ624" s="33"/>
      <c r="BR624" s="33"/>
      <c r="BS624" s="33"/>
      <c r="BT624" s="33"/>
      <c r="BU624" s="33"/>
      <c r="BV624" s="33"/>
      <c r="BW624" s="33"/>
      <c r="BX624" s="33"/>
      <c r="BY624" s="33"/>
      <c r="BZ624" s="33"/>
      <c r="CA624" s="33"/>
      <c r="CB624" s="33"/>
      <c r="CC624" s="33"/>
      <c r="CD624" s="33"/>
      <c r="CE624" s="33"/>
      <c r="CF624" s="33"/>
      <c r="CG624" s="33"/>
      <c r="CH624" s="33"/>
      <c r="CI624" s="33"/>
      <c r="CJ624" s="33"/>
      <c r="CK624" s="33"/>
      <c r="CL624" s="33"/>
      <c r="CM624" s="33"/>
      <c r="CN624" s="33"/>
      <c r="CO624" s="33"/>
      <c r="CP624" s="33"/>
      <c r="CQ624" s="33"/>
      <c r="CR624" s="33"/>
      <c r="CS624" s="33"/>
      <c r="CT624" s="33"/>
      <c r="CU624" s="33"/>
      <c r="CV624" s="33"/>
      <c r="CW624" s="33"/>
      <c r="CX624" s="33"/>
      <c r="CY624" s="33"/>
      <c r="CZ624" s="33"/>
      <c r="DA624" s="33"/>
      <c r="DB624" s="33"/>
      <c r="DC624" s="33"/>
      <c r="DD624" s="33"/>
      <c r="DE624" s="33"/>
      <c r="DF624" s="33"/>
      <c r="DG624" s="33"/>
      <c r="DH624" s="33"/>
      <c r="DI624" s="33"/>
      <c r="DJ624" s="33"/>
      <c r="DK624" s="33"/>
      <c r="DL624" s="33"/>
      <c r="DM624" s="33"/>
      <c r="DN624" s="33"/>
      <c r="DO624" s="161"/>
    </row>
    <row r="625" spans="1:119" s="148" customFormat="1" x14ac:dyDescent="0.3">
      <c r="A625" s="69"/>
      <c r="B625" s="182"/>
      <c r="C625" s="255"/>
      <c r="D625" s="69"/>
      <c r="E625" s="33"/>
      <c r="F625" s="180"/>
      <c r="G625" s="182"/>
      <c r="H625" s="182"/>
      <c r="I625" s="182"/>
      <c r="J625" s="33"/>
      <c r="K625" s="73"/>
      <c r="L625" s="73"/>
      <c r="M625" s="75"/>
      <c r="N625" s="389"/>
      <c r="O625" s="171"/>
      <c r="P625" s="171"/>
      <c r="Q625" s="22"/>
      <c r="R625" s="21"/>
      <c r="S625" s="33"/>
      <c r="T625" s="36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  <c r="BO625" s="33"/>
      <c r="BP625" s="33"/>
      <c r="BQ625" s="33"/>
      <c r="BR625" s="33"/>
      <c r="BS625" s="33"/>
      <c r="BT625" s="33"/>
      <c r="BU625" s="33"/>
      <c r="BV625" s="33"/>
      <c r="BW625" s="33"/>
      <c r="BX625" s="33"/>
      <c r="BY625" s="33"/>
      <c r="BZ625" s="33"/>
      <c r="CA625" s="33"/>
      <c r="CB625" s="33"/>
      <c r="CC625" s="33"/>
      <c r="CD625" s="33"/>
      <c r="CE625" s="33"/>
      <c r="CF625" s="33"/>
      <c r="CG625" s="33"/>
      <c r="CH625" s="33"/>
      <c r="CI625" s="33"/>
      <c r="CJ625" s="33"/>
      <c r="CK625" s="33"/>
      <c r="CL625" s="33"/>
      <c r="CM625" s="33"/>
      <c r="CN625" s="33"/>
      <c r="CO625" s="33"/>
      <c r="CP625" s="33"/>
      <c r="CQ625" s="33"/>
      <c r="CR625" s="33"/>
      <c r="CS625" s="33"/>
      <c r="CT625" s="33"/>
      <c r="CU625" s="33"/>
      <c r="CV625" s="33"/>
      <c r="CW625" s="33"/>
      <c r="CX625" s="33"/>
      <c r="CY625" s="33"/>
      <c r="CZ625" s="33"/>
      <c r="DA625" s="33"/>
      <c r="DB625" s="33"/>
      <c r="DC625" s="33"/>
      <c r="DD625" s="33"/>
      <c r="DE625" s="33"/>
      <c r="DF625" s="33"/>
      <c r="DG625" s="33"/>
      <c r="DH625" s="33"/>
      <c r="DI625" s="33"/>
      <c r="DJ625" s="33"/>
      <c r="DK625" s="33"/>
      <c r="DL625" s="33"/>
      <c r="DM625" s="33"/>
      <c r="DN625" s="33"/>
      <c r="DO625" s="161"/>
    </row>
    <row r="626" spans="1:119" s="148" customFormat="1" x14ac:dyDescent="0.3">
      <c r="A626" s="69"/>
      <c r="B626" s="182"/>
      <c r="C626" s="255"/>
      <c r="D626" s="69"/>
      <c r="E626" s="33"/>
      <c r="F626" s="180"/>
      <c r="G626" s="182"/>
      <c r="H626" s="182"/>
      <c r="I626" s="182"/>
      <c r="J626" s="33"/>
      <c r="K626" s="73"/>
      <c r="L626" s="73"/>
      <c r="M626" s="75"/>
      <c r="N626" s="389"/>
      <c r="O626" s="171"/>
      <c r="P626" s="171"/>
      <c r="Q626" s="22"/>
      <c r="R626" s="21"/>
      <c r="S626" s="33"/>
      <c r="T626" s="36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  <c r="BO626" s="33"/>
      <c r="BP626" s="33"/>
      <c r="BQ626" s="33"/>
      <c r="BR626" s="33"/>
      <c r="BS626" s="33"/>
      <c r="BT626" s="33"/>
      <c r="BU626" s="33"/>
      <c r="BV626" s="33"/>
      <c r="BW626" s="33"/>
      <c r="BX626" s="33"/>
      <c r="BY626" s="33"/>
      <c r="BZ626" s="33"/>
      <c r="CA626" s="33"/>
      <c r="CB626" s="33"/>
      <c r="CC626" s="33"/>
      <c r="CD626" s="33"/>
      <c r="CE626" s="33"/>
      <c r="CF626" s="33"/>
      <c r="CG626" s="33"/>
      <c r="CH626" s="33"/>
      <c r="CI626" s="33"/>
      <c r="CJ626" s="33"/>
      <c r="CK626" s="33"/>
      <c r="CL626" s="33"/>
      <c r="CM626" s="33"/>
      <c r="CN626" s="33"/>
      <c r="CO626" s="33"/>
      <c r="CP626" s="33"/>
      <c r="CQ626" s="33"/>
      <c r="CR626" s="33"/>
      <c r="CS626" s="33"/>
      <c r="CT626" s="33"/>
      <c r="CU626" s="33"/>
      <c r="CV626" s="33"/>
      <c r="CW626" s="33"/>
      <c r="CX626" s="33"/>
      <c r="CY626" s="33"/>
      <c r="CZ626" s="33"/>
      <c r="DA626" s="33"/>
      <c r="DB626" s="33"/>
      <c r="DC626" s="33"/>
      <c r="DD626" s="33"/>
      <c r="DE626" s="33"/>
      <c r="DF626" s="33"/>
      <c r="DG626" s="33"/>
      <c r="DH626" s="33"/>
      <c r="DI626" s="33"/>
      <c r="DJ626" s="33"/>
      <c r="DK626" s="33"/>
      <c r="DL626" s="33"/>
      <c r="DM626" s="33"/>
      <c r="DN626" s="33"/>
      <c r="DO626" s="161"/>
    </row>
    <row r="627" spans="1:119" s="148" customFormat="1" x14ac:dyDescent="0.3">
      <c r="A627" s="69"/>
      <c r="B627" s="182"/>
      <c r="C627" s="255"/>
      <c r="D627" s="69"/>
      <c r="E627" s="33"/>
      <c r="F627" s="180"/>
      <c r="G627" s="182"/>
      <c r="H627" s="182"/>
      <c r="I627" s="182"/>
      <c r="J627" s="33"/>
      <c r="K627" s="73"/>
      <c r="L627" s="73"/>
      <c r="M627" s="75"/>
      <c r="N627" s="389"/>
      <c r="O627" s="171"/>
      <c r="P627" s="171"/>
      <c r="Q627" s="22"/>
      <c r="R627" s="21"/>
      <c r="S627" s="33"/>
      <c r="T627" s="36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  <c r="BO627" s="33"/>
      <c r="BP627" s="33"/>
      <c r="BQ627" s="33"/>
      <c r="BR627" s="33"/>
      <c r="BS627" s="33"/>
      <c r="BT627" s="33"/>
      <c r="BU627" s="33"/>
      <c r="BV627" s="33"/>
      <c r="BW627" s="33"/>
      <c r="BX627" s="33"/>
      <c r="BY627" s="33"/>
      <c r="BZ627" s="33"/>
      <c r="CA627" s="33"/>
      <c r="CB627" s="33"/>
      <c r="CC627" s="33"/>
      <c r="CD627" s="33"/>
      <c r="CE627" s="33"/>
      <c r="CF627" s="33"/>
      <c r="CG627" s="33"/>
      <c r="CH627" s="33"/>
      <c r="CI627" s="33"/>
      <c r="CJ627" s="33"/>
      <c r="CK627" s="33"/>
      <c r="CL627" s="33"/>
      <c r="CM627" s="33"/>
      <c r="CN627" s="33"/>
      <c r="CO627" s="33"/>
      <c r="CP627" s="33"/>
      <c r="CQ627" s="33"/>
      <c r="CR627" s="33"/>
      <c r="CS627" s="33"/>
      <c r="CT627" s="33"/>
      <c r="CU627" s="33"/>
      <c r="CV627" s="33"/>
      <c r="CW627" s="33"/>
      <c r="CX627" s="33"/>
      <c r="CY627" s="33"/>
      <c r="CZ627" s="33"/>
      <c r="DA627" s="33"/>
      <c r="DB627" s="33"/>
      <c r="DC627" s="33"/>
      <c r="DD627" s="33"/>
      <c r="DE627" s="33"/>
      <c r="DF627" s="33"/>
      <c r="DG627" s="33"/>
      <c r="DH627" s="33"/>
      <c r="DI627" s="33"/>
      <c r="DJ627" s="33"/>
      <c r="DK627" s="33"/>
      <c r="DL627" s="33"/>
      <c r="DM627" s="33"/>
      <c r="DN627" s="33"/>
      <c r="DO627" s="161"/>
    </row>
    <row r="628" spans="1:119" s="149" customFormat="1" x14ac:dyDescent="0.3">
      <c r="A628" s="69"/>
      <c r="B628" s="222"/>
      <c r="C628" s="255"/>
      <c r="D628" s="69"/>
      <c r="E628" s="33"/>
      <c r="F628" s="180"/>
      <c r="G628" s="182"/>
      <c r="H628" s="182"/>
      <c r="I628" s="182"/>
      <c r="J628" s="33"/>
      <c r="K628" s="73"/>
      <c r="L628" s="73"/>
      <c r="M628" s="75"/>
      <c r="N628" s="389"/>
      <c r="O628" s="171"/>
      <c r="P628" s="171"/>
      <c r="Q628" s="22"/>
      <c r="R628" s="21"/>
      <c r="S628" s="33"/>
      <c r="T628" s="36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  <c r="BO628" s="33"/>
      <c r="BP628" s="33"/>
      <c r="BQ628" s="33"/>
      <c r="BR628" s="33"/>
      <c r="BS628" s="33"/>
      <c r="BT628" s="33"/>
      <c r="BU628" s="33"/>
      <c r="BV628" s="33"/>
      <c r="BW628" s="33"/>
      <c r="BX628" s="33"/>
      <c r="BY628" s="33"/>
      <c r="BZ628" s="33"/>
      <c r="CA628" s="33"/>
      <c r="CB628" s="33"/>
      <c r="CC628" s="33"/>
      <c r="CD628" s="33"/>
      <c r="CE628" s="33"/>
      <c r="CF628" s="33"/>
      <c r="CG628" s="33"/>
      <c r="CH628" s="33"/>
      <c r="CI628" s="33"/>
      <c r="CJ628" s="33"/>
      <c r="CK628" s="33"/>
      <c r="CL628" s="33"/>
      <c r="CM628" s="33"/>
      <c r="CN628" s="33"/>
      <c r="CO628" s="33"/>
      <c r="CP628" s="33"/>
      <c r="CQ628" s="33"/>
      <c r="CR628" s="33"/>
      <c r="CS628" s="33"/>
      <c r="CT628" s="33"/>
      <c r="CU628" s="33"/>
      <c r="CV628" s="33"/>
      <c r="CW628" s="33"/>
      <c r="CX628" s="33"/>
      <c r="CY628" s="33"/>
      <c r="CZ628" s="33"/>
      <c r="DA628" s="33"/>
      <c r="DB628" s="33"/>
      <c r="DC628" s="33"/>
      <c r="DD628" s="33"/>
      <c r="DE628" s="33"/>
      <c r="DF628" s="33"/>
      <c r="DG628" s="33"/>
      <c r="DH628" s="33"/>
      <c r="DI628" s="33"/>
      <c r="DJ628" s="33"/>
      <c r="DK628" s="33"/>
      <c r="DL628" s="33"/>
      <c r="DM628" s="33"/>
      <c r="DN628" s="33"/>
      <c r="DO628" s="163"/>
    </row>
    <row r="629" spans="1:119" s="149" customFormat="1" x14ac:dyDescent="0.3">
      <c r="A629" s="69"/>
      <c r="B629" s="222"/>
      <c r="C629" s="255"/>
      <c r="D629" s="69"/>
      <c r="E629" s="33"/>
      <c r="F629" s="180"/>
      <c r="G629" s="182"/>
      <c r="H629" s="182"/>
      <c r="I629" s="182"/>
      <c r="J629" s="33"/>
      <c r="K629" s="73"/>
      <c r="L629" s="73"/>
      <c r="M629" s="75"/>
      <c r="N629" s="389"/>
      <c r="O629" s="171"/>
      <c r="P629" s="171"/>
      <c r="Q629" s="22"/>
      <c r="R629" s="21"/>
      <c r="S629" s="33"/>
      <c r="T629" s="36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  <c r="BO629" s="33"/>
      <c r="BP629" s="33"/>
      <c r="BQ629" s="33"/>
      <c r="BR629" s="33"/>
      <c r="BS629" s="33"/>
      <c r="BT629" s="33"/>
      <c r="BU629" s="33"/>
      <c r="BV629" s="33"/>
      <c r="BW629" s="33"/>
      <c r="BX629" s="33"/>
      <c r="BY629" s="33"/>
      <c r="BZ629" s="33"/>
      <c r="CA629" s="33"/>
      <c r="CB629" s="33"/>
      <c r="CC629" s="33"/>
      <c r="CD629" s="33"/>
      <c r="CE629" s="33"/>
      <c r="CF629" s="33"/>
      <c r="CG629" s="33"/>
      <c r="CH629" s="33"/>
      <c r="CI629" s="33"/>
      <c r="CJ629" s="33"/>
      <c r="CK629" s="33"/>
      <c r="CL629" s="33"/>
      <c r="CM629" s="33"/>
      <c r="CN629" s="33"/>
      <c r="CO629" s="33"/>
      <c r="CP629" s="33"/>
      <c r="CQ629" s="33"/>
      <c r="CR629" s="33"/>
      <c r="CS629" s="33"/>
      <c r="CT629" s="33"/>
      <c r="CU629" s="33"/>
      <c r="CV629" s="33"/>
      <c r="CW629" s="33"/>
      <c r="CX629" s="33"/>
      <c r="CY629" s="33"/>
      <c r="CZ629" s="33"/>
      <c r="DA629" s="33"/>
      <c r="DB629" s="33"/>
      <c r="DC629" s="33"/>
      <c r="DD629" s="33"/>
      <c r="DE629" s="33"/>
      <c r="DF629" s="33"/>
      <c r="DG629" s="33"/>
      <c r="DH629" s="33"/>
      <c r="DI629" s="33"/>
      <c r="DJ629" s="33"/>
      <c r="DK629" s="33"/>
      <c r="DL629" s="33"/>
      <c r="DM629" s="33"/>
      <c r="DN629" s="33"/>
      <c r="DO629" s="163"/>
    </row>
    <row r="630" spans="1:119" s="149" customFormat="1" x14ac:dyDescent="0.3">
      <c r="A630" s="69"/>
      <c r="B630" s="222"/>
      <c r="C630" s="255"/>
      <c r="D630" s="69"/>
      <c r="E630" s="33"/>
      <c r="F630" s="180"/>
      <c r="G630" s="182"/>
      <c r="H630" s="182"/>
      <c r="I630" s="182"/>
      <c r="J630" s="33"/>
      <c r="K630" s="73"/>
      <c r="L630" s="73"/>
      <c r="M630" s="75"/>
      <c r="N630" s="389"/>
      <c r="O630" s="171"/>
      <c r="P630" s="171"/>
      <c r="Q630" s="22"/>
      <c r="R630" s="21"/>
      <c r="S630" s="33"/>
      <c r="T630" s="36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  <c r="BO630" s="33"/>
      <c r="BP630" s="33"/>
      <c r="BQ630" s="33"/>
      <c r="BR630" s="33"/>
      <c r="BS630" s="33"/>
      <c r="BT630" s="33"/>
      <c r="BU630" s="33"/>
      <c r="BV630" s="33"/>
      <c r="BW630" s="33"/>
      <c r="BX630" s="33"/>
      <c r="BY630" s="33"/>
      <c r="BZ630" s="33"/>
      <c r="CA630" s="33"/>
      <c r="CB630" s="33"/>
      <c r="CC630" s="33"/>
      <c r="CD630" s="33"/>
      <c r="CE630" s="33"/>
      <c r="CF630" s="33"/>
      <c r="CG630" s="33"/>
      <c r="CH630" s="33"/>
      <c r="CI630" s="33"/>
      <c r="CJ630" s="33"/>
      <c r="CK630" s="33"/>
      <c r="CL630" s="33"/>
      <c r="CM630" s="33"/>
      <c r="CN630" s="33"/>
      <c r="CO630" s="33"/>
      <c r="CP630" s="33"/>
      <c r="CQ630" s="33"/>
      <c r="CR630" s="33"/>
      <c r="CS630" s="33"/>
      <c r="CT630" s="33"/>
      <c r="CU630" s="33"/>
      <c r="CV630" s="33"/>
      <c r="CW630" s="33"/>
      <c r="CX630" s="33"/>
      <c r="CY630" s="33"/>
      <c r="CZ630" s="33"/>
      <c r="DA630" s="33"/>
      <c r="DB630" s="33"/>
      <c r="DC630" s="33"/>
      <c r="DD630" s="33"/>
      <c r="DE630" s="33"/>
      <c r="DF630" s="33"/>
      <c r="DG630" s="33"/>
      <c r="DH630" s="33"/>
      <c r="DI630" s="33"/>
      <c r="DJ630" s="33"/>
      <c r="DK630" s="33"/>
      <c r="DL630" s="33"/>
      <c r="DM630" s="33"/>
      <c r="DN630" s="33"/>
      <c r="DO630" s="163"/>
    </row>
    <row r="631" spans="1:119" s="149" customFormat="1" x14ac:dyDescent="0.3">
      <c r="A631" s="69"/>
      <c r="B631" s="222"/>
      <c r="C631" s="255"/>
      <c r="D631" s="69"/>
      <c r="E631" s="33"/>
      <c r="F631" s="180"/>
      <c r="G631" s="182"/>
      <c r="H631" s="182"/>
      <c r="I631" s="182"/>
      <c r="J631" s="33"/>
      <c r="K631" s="73"/>
      <c r="L631" s="73"/>
      <c r="M631" s="75"/>
      <c r="N631" s="389"/>
      <c r="O631" s="171"/>
      <c r="P631" s="171"/>
      <c r="Q631" s="22"/>
      <c r="R631" s="21"/>
      <c r="S631" s="33"/>
      <c r="T631" s="36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  <c r="BO631" s="33"/>
      <c r="BP631" s="33"/>
      <c r="BQ631" s="33"/>
      <c r="BR631" s="33"/>
      <c r="BS631" s="33"/>
      <c r="BT631" s="33"/>
      <c r="BU631" s="33"/>
      <c r="BV631" s="33"/>
      <c r="BW631" s="33"/>
      <c r="BX631" s="33"/>
      <c r="BY631" s="33"/>
      <c r="BZ631" s="33"/>
      <c r="CA631" s="33"/>
      <c r="CB631" s="33"/>
      <c r="CC631" s="33"/>
      <c r="CD631" s="33"/>
      <c r="CE631" s="33"/>
      <c r="CF631" s="33"/>
      <c r="CG631" s="33"/>
      <c r="CH631" s="33"/>
      <c r="CI631" s="33"/>
      <c r="CJ631" s="33"/>
      <c r="CK631" s="33"/>
      <c r="CL631" s="33"/>
      <c r="CM631" s="33"/>
      <c r="CN631" s="33"/>
      <c r="CO631" s="33"/>
      <c r="CP631" s="33"/>
      <c r="CQ631" s="33"/>
      <c r="CR631" s="33"/>
      <c r="CS631" s="33"/>
      <c r="CT631" s="33"/>
      <c r="CU631" s="33"/>
      <c r="CV631" s="33"/>
      <c r="CW631" s="33"/>
      <c r="CX631" s="33"/>
      <c r="CY631" s="33"/>
      <c r="CZ631" s="33"/>
      <c r="DA631" s="33"/>
      <c r="DB631" s="33"/>
      <c r="DC631" s="33"/>
      <c r="DD631" s="33"/>
      <c r="DE631" s="33"/>
      <c r="DF631" s="33"/>
      <c r="DG631" s="33"/>
      <c r="DH631" s="33"/>
      <c r="DI631" s="33"/>
      <c r="DJ631" s="33"/>
      <c r="DK631" s="33"/>
      <c r="DL631" s="33"/>
      <c r="DM631" s="33"/>
      <c r="DN631" s="33"/>
      <c r="DO631" s="163"/>
    </row>
    <row r="632" spans="1:119" s="149" customFormat="1" x14ac:dyDescent="0.3">
      <c r="A632" s="69"/>
      <c r="B632" s="222"/>
      <c r="C632" s="255"/>
      <c r="D632" s="69"/>
      <c r="E632" s="33"/>
      <c r="F632" s="180"/>
      <c r="G632" s="182"/>
      <c r="H632" s="182"/>
      <c r="I632" s="182"/>
      <c r="J632" s="33"/>
      <c r="K632" s="73"/>
      <c r="L632" s="73"/>
      <c r="M632" s="75"/>
      <c r="N632" s="389"/>
      <c r="O632" s="171"/>
      <c r="P632" s="171"/>
      <c r="Q632" s="22"/>
      <c r="R632" s="21"/>
      <c r="S632" s="33"/>
      <c r="T632" s="36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  <c r="BO632" s="33"/>
      <c r="BP632" s="33"/>
      <c r="BQ632" s="33"/>
      <c r="BR632" s="33"/>
      <c r="BS632" s="33"/>
      <c r="BT632" s="33"/>
      <c r="BU632" s="33"/>
      <c r="BV632" s="33"/>
      <c r="BW632" s="33"/>
      <c r="BX632" s="33"/>
      <c r="BY632" s="33"/>
      <c r="BZ632" s="33"/>
      <c r="CA632" s="33"/>
      <c r="CB632" s="33"/>
      <c r="CC632" s="33"/>
      <c r="CD632" s="33"/>
      <c r="CE632" s="33"/>
      <c r="CF632" s="33"/>
      <c r="CG632" s="33"/>
      <c r="CH632" s="33"/>
      <c r="CI632" s="33"/>
      <c r="CJ632" s="33"/>
      <c r="CK632" s="33"/>
      <c r="CL632" s="33"/>
      <c r="CM632" s="33"/>
      <c r="CN632" s="33"/>
      <c r="CO632" s="33"/>
      <c r="CP632" s="33"/>
      <c r="CQ632" s="33"/>
      <c r="CR632" s="33"/>
      <c r="CS632" s="33"/>
      <c r="CT632" s="33"/>
      <c r="CU632" s="33"/>
      <c r="CV632" s="33"/>
      <c r="CW632" s="33"/>
      <c r="CX632" s="33"/>
      <c r="CY632" s="33"/>
      <c r="CZ632" s="33"/>
      <c r="DA632" s="33"/>
      <c r="DB632" s="33"/>
      <c r="DC632" s="33"/>
      <c r="DD632" s="33"/>
      <c r="DE632" s="33"/>
      <c r="DF632" s="33"/>
      <c r="DG632" s="33"/>
      <c r="DH632" s="33"/>
      <c r="DI632" s="33"/>
      <c r="DJ632" s="33"/>
      <c r="DK632" s="33"/>
      <c r="DL632" s="33"/>
      <c r="DM632" s="33"/>
      <c r="DN632" s="33"/>
      <c r="DO632" s="163"/>
    </row>
    <row r="633" spans="1:119" s="149" customFormat="1" x14ac:dyDescent="0.3">
      <c r="A633" s="69"/>
      <c r="B633" s="222"/>
      <c r="C633" s="255"/>
      <c r="D633" s="69"/>
      <c r="E633" s="33"/>
      <c r="F633" s="180"/>
      <c r="G633" s="182"/>
      <c r="H633" s="182"/>
      <c r="I633" s="182"/>
      <c r="J633" s="33"/>
      <c r="K633" s="73"/>
      <c r="L633" s="73"/>
      <c r="M633" s="75"/>
      <c r="N633" s="389"/>
      <c r="O633" s="171"/>
      <c r="P633" s="171"/>
      <c r="Q633" s="22"/>
      <c r="R633" s="21"/>
      <c r="S633" s="33"/>
      <c r="T633" s="36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  <c r="BO633" s="33"/>
      <c r="BP633" s="33"/>
      <c r="BQ633" s="33"/>
      <c r="BR633" s="33"/>
      <c r="BS633" s="33"/>
      <c r="BT633" s="33"/>
      <c r="BU633" s="33"/>
      <c r="BV633" s="33"/>
      <c r="BW633" s="33"/>
      <c r="BX633" s="33"/>
      <c r="BY633" s="33"/>
      <c r="BZ633" s="33"/>
      <c r="CA633" s="33"/>
      <c r="CB633" s="33"/>
      <c r="CC633" s="33"/>
      <c r="CD633" s="33"/>
      <c r="CE633" s="33"/>
      <c r="CF633" s="33"/>
      <c r="CG633" s="33"/>
      <c r="CH633" s="33"/>
      <c r="CI633" s="33"/>
      <c r="CJ633" s="33"/>
      <c r="CK633" s="33"/>
      <c r="CL633" s="33"/>
      <c r="CM633" s="33"/>
      <c r="CN633" s="33"/>
      <c r="CO633" s="33"/>
      <c r="CP633" s="33"/>
      <c r="CQ633" s="33"/>
      <c r="CR633" s="33"/>
      <c r="CS633" s="33"/>
      <c r="CT633" s="33"/>
      <c r="CU633" s="33"/>
      <c r="CV633" s="33"/>
      <c r="CW633" s="33"/>
      <c r="CX633" s="33"/>
      <c r="CY633" s="33"/>
      <c r="CZ633" s="33"/>
      <c r="DA633" s="33"/>
      <c r="DB633" s="33"/>
      <c r="DC633" s="33"/>
      <c r="DD633" s="33"/>
      <c r="DE633" s="33"/>
      <c r="DF633" s="33"/>
      <c r="DG633" s="33"/>
      <c r="DH633" s="33"/>
      <c r="DI633" s="33"/>
      <c r="DJ633" s="33"/>
      <c r="DK633" s="33"/>
      <c r="DL633" s="33"/>
      <c r="DM633" s="33"/>
      <c r="DN633" s="33"/>
      <c r="DO633" s="163"/>
    </row>
    <row r="634" spans="1:119" s="149" customFormat="1" x14ac:dyDescent="0.3">
      <c r="A634" s="69"/>
      <c r="B634" s="70"/>
      <c r="C634" s="255"/>
      <c r="D634" s="69"/>
      <c r="E634" s="33"/>
      <c r="F634" s="180"/>
      <c r="G634" s="182"/>
      <c r="H634" s="182"/>
      <c r="I634" s="182"/>
      <c r="J634" s="33"/>
      <c r="K634" s="73"/>
      <c r="L634" s="73"/>
      <c r="M634" s="75"/>
      <c r="N634" s="389"/>
      <c r="O634" s="171"/>
      <c r="P634" s="171"/>
      <c r="Q634" s="22"/>
      <c r="R634" s="21"/>
      <c r="S634" s="33"/>
      <c r="T634" s="36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  <c r="BO634" s="33"/>
      <c r="BP634" s="33"/>
      <c r="BQ634" s="33"/>
      <c r="BR634" s="33"/>
      <c r="BS634" s="33"/>
      <c r="BT634" s="33"/>
      <c r="BU634" s="33"/>
      <c r="BV634" s="33"/>
      <c r="BW634" s="33"/>
      <c r="BX634" s="33"/>
      <c r="BY634" s="33"/>
      <c r="BZ634" s="33"/>
      <c r="CA634" s="33"/>
      <c r="CB634" s="33"/>
      <c r="CC634" s="33"/>
      <c r="CD634" s="33"/>
      <c r="CE634" s="33"/>
      <c r="CF634" s="33"/>
      <c r="CG634" s="33"/>
      <c r="CH634" s="33"/>
      <c r="CI634" s="33"/>
      <c r="CJ634" s="33"/>
      <c r="CK634" s="33"/>
      <c r="CL634" s="33"/>
      <c r="CM634" s="33"/>
      <c r="CN634" s="33"/>
      <c r="CO634" s="33"/>
      <c r="CP634" s="33"/>
      <c r="CQ634" s="33"/>
      <c r="CR634" s="33"/>
      <c r="CS634" s="33"/>
      <c r="CT634" s="33"/>
      <c r="CU634" s="33"/>
      <c r="CV634" s="33"/>
      <c r="CW634" s="33"/>
      <c r="CX634" s="33"/>
      <c r="CY634" s="33"/>
      <c r="CZ634" s="33"/>
      <c r="DA634" s="33"/>
      <c r="DB634" s="33"/>
      <c r="DC634" s="33"/>
      <c r="DD634" s="33"/>
      <c r="DE634" s="33"/>
      <c r="DF634" s="33"/>
      <c r="DG634" s="33"/>
      <c r="DH634" s="33"/>
      <c r="DI634" s="33"/>
      <c r="DJ634" s="33"/>
      <c r="DK634" s="33"/>
      <c r="DL634" s="33"/>
      <c r="DM634" s="33"/>
      <c r="DN634" s="33"/>
      <c r="DO634" s="163"/>
    </row>
    <row r="635" spans="1:119" s="149" customFormat="1" x14ac:dyDescent="0.3">
      <c r="A635" s="69"/>
      <c r="B635" s="70"/>
      <c r="C635" s="255"/>
      <c r="D635" s="69"/>
      <c r="E635" s="33"/>
      <c r="F635" s="180"/>
      <c r="G635" s="182"/>
      <c r="H635" s="182"/>
      <c r="I635" s="182"/>
      <c r="J635" s="33"/>
      <c r="K635" s="73"/>
      <c r="L635" s="73"/>
      <c r="M635" s="75"/>
      <c r="N635" s="389"/>
      <c r="O635" s="171"/>
      <c r="P635" s="171"/>
      <c r="Q635" s="22"/>
      <c r="R635" s="21"/>
      <c r="S635" s="33"/>
      <c r="T635" s="36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  <c r="BO635" s="33"/>
      <c r="BP635" s="33"/>
      <c r="BQ635" s="33"/>
      <c r="BR635" s="33"/>
      <c r="BS635" s="33"/>
      <c r="BT635" s="33"/>
      <c r="BU635" s="33"/>
      <c r="BV635" s="33"/>
      <c r="BW635" s="33"/>
      <c r="BX635" s="33"/>
      <c r="BY635" s="33"/>
      <c r="BZ635" s="33"/>
      <c r="CA635" s="33"/>
      <c r="CB635" s="33"/>
      <c r="CC635" s="33"/>
      <c r="CD635" s="33"/>
      <c r="CE635" s="33"/>
      <c r="CF635" s="33"/>
      <c r="CG635" s="33"/>
      <c r="CH635" s="33"/>
      <c r="CI635" s="33"/>
      <c r="CJ635" s="33"/>
      <c r="CK635" s="33"/>
      <c r="CL635" s="33"/>
      <c r="CM635" s="33"/>
      <c r="CN635" s="33"/>
      <c r="CO635" s="33"/>
      <c r="CP635" s="33"/>
      <c r="CQ635" s="33"/>
      <c r="CR635" s="33"/>
      <c r="CS635" s="33"/>
      <c r="CT635" s="33"/>
      <c r="CU635" s="33"/>
      <c r="CV635" s="33"/>
      <c r="CW635" s="33"/>
      <c r="CX635" s="33"/>
      <c r="CY635" s="33"/>
      <c r="CZ635" s="33"/>
      <c r="DA635" s="33"/>
      <c r="DB635" s="33"/>
      <c r="DC635" s="33"/>
      <c r="DD635" s="33"/>
      <c r="DE635" s="33"/>
      <c r="DF635" s="33"/>
      <c r="DG635" s="33"/>
      <c r="DH635" s="33"/>
      <c r="DI635" s="33"/>
      <c r="DJ635" s="33"/>
      <c r="DK635" s="33"/>
      <c r="DL635" s="33"/>
      <c r="DM635" s="33"/>
      <c r="DN635" s="33"/>
      <c r="DO635" s="163"/>
    </row>
    <row r="636" spans="1:119" s="149" customFormat="1" x14ac:dyDescent="0.3">
      <c r="A636" s="69"/>
      <c r="B636" s="70"/>
      <c r="C636" s="255"/>
      <c r="D636" s="69"/>
      <c r="E636" s="33"/>
      <c r="F636" s="180"/>
      <c r="G636" s="182"/>
      <c r="H636" s="182"/>
      <c r="I636" s="182"/>
      <c r="J636" s="33"/>
      <c r="K636" s="73"/>
      <c r="L636" s="73"/>
      <c r="M636" s="75"/>
      <c r="N636" s="389"/>
      <c r="O636" s="171"/>
      <c r="P636" s="171"/>
      <c r="Q636" s="22"/>
      <c r="R636" s="21"/>
      <c r="S636" s="33"/>
      <c r="T636" s="36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  <c r="BO636" s="33"/>
      <c r="BP636" s="33"/>
      <c r="BQ636" s="33"/>
      <c r="BR636" s="33"/>
      <c r="BS636" s="33"/>
      <c r="BT636" s="33"/>
      <c r="BU636" s="33"/>
      <c r="BV636" s="33"/>
      <c r="BW636" s="33"/>
      <c r="BX636" s="33"/>
      <c r="BY636" s="33"/>
      <c r="BZ636" s="33"/>
      <c r="CA636" s="33"/>
      <c r="CB636" s="33"/>
      <c r="CC636" s="33"/>
      <c r="CD636" s="33"/>
      <c r="CE636" s="33"/>
      <c r="CF636" s="33"/>
      <c r="CG636" s="33"/>
      <c r="CH636" s="33"/>
      <c r="CI636" s="33"/>
      <c r="CJ636" s="33"/>
      <c r="CK636" s="33"/>
      <c r="CL636" s="33"/>
      <c r="CM636" s="33"/>
      <c r="CN636" s="33"/>
      <c r="CO636" s="33"/>
      <c r="CP636" s="33"/>
      <c r="CQ636" s="33"/>
      <c r="CR636" s="33"/>
      <c r="CS636" s="33"/>
      <c r="CT636" s="33"/>
      <c r="CU636" s="33"/>
      <c r="CV636" s="33"/>
      <c r="CW636" s="33"/>
      <c r="CX636" s="33"/>
      <c r="CY636" s="33"/>
      <c r="CZ636" s="33"/>
      <c r="DA636" s="33"/>
      <c r="DB636" s="33"/>
      <c r="DC636" s="33"/>
      <c r="DD636" s="33"/>
      <c r="DE636" s="33"/>
      <c r="DF636" s="33"/>
      <c r="DG636" s="33"/>
      <c r="DH636" s="33"/>
      <c r="DI636" s="33"/>
      <c r="DJ636" s="33"/>
      <c r="DK636" s="33"/>
      <c r="DL636" s="33"/>
      <c r="DM636" s="33"/>
      <c r="DN636" s="33"/>
      <c r="DO636" s="163"/>
    </row>
    <row r="637" spans="1:119" s="48" customFormat="1" x14ac:dyDescent="0.3">
      <c r="A637" s="182"/>
      <c r="B637" s="70"/>
      <c r="C637" s="254"/>
      <c r="D637" s="69"/>
      <c r="E637" s="153"/>
      <c r="F637" s="33"/>
      <c r="G637" s="69"/>
      <c r="H637" s="69"/>
      <c r="I637" s="69"/>
      <c r="J637" s="73"/>
      <c r="K637" s="73"/>
      <c r="L637" s="73"/>
      <c r="M637" s="75"/>
      <c r="N637" s="385"/>
      <c r="O637" s="21"/>
      <c r="P637" s="21"/>
      <c r="Q637" s="21"/>
      <c r="R637" s="33"/>
      <c r="S637" s="36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  <c r="BO637" s="33"/>
      <c r="BP637" s="33"/>
      <c r="BQ637" s="33"/>
      <c r="BR637" s="33"/>
      <c r="BS637" s="33"/>
      <c r="BT637" s="33"/>
      <c r="BU637" s="33"/>
      <c r="BV637" s="33"/>
      <c r="BW637" s="33"/>
      <c r="BX637" s="33"/>
      <c r="BY637" s="33"/>
      <c r="BZ637" s="33"/>
      <c r="CA637" s="33"/>
      <c r="CB637" s="33"/>
      <c r="CC637" s="33"/>
      <c r="CD637" s="33"/>
      <c r="CE637" s="33"/>
      <c r="CF637" s="33"/>
      <c r="CG637" s="33"/>
      <c r="CH637" s="33"/>
      <c r="CI637" s="33"/>
      <c r="CJ637" s="33"/>
      <c r="CK637" s="33"/>
      <c r="CL637" s="33"/>
      <c r="CM637" s="33"/>
      <c r="CN637" s="33"/>
      <c r="CO637" s="33"/>
      <c r="CP637" s="33"/>
      <c r="CQ637" s="33"/>
      <c r="CR637" s="33"/>
      <c r="CS637" s="33"/>
      <c r="CT637" s="33"/>
      <c r="CU637" s="33"/>
      <c r="CV637" s="33"/>
      <c r="CW637" s="33"/>
      <c r="CX637" s="33"/>
      <c r="CY637" s="33"/>
      <c r="CZ637" s="33"/>
      <c r="DA637" s="33"/>
      <c r="DB637" s="33"/>
      <c r="DC637" s="33"/>
      <c r="DD637" s="33"/>
      <c r="DE637" s="33"/>
      <c r="DF637" s="33"/>
      <c r="DG637" s="33"/>
      <c r="DH637" s="33"/>
      <c r="DI637" s="33"/>
      <c r="DJ637" s="33"/>
      <c r="DK637" s="33"/>
      <c r="DL637" s="33"/>
      <c r="DM637" s="33"/>
      <c r="DN637" s="33"/>
      <c r="DO637" s="162"/>
    </row>
    <row r="638" spans="1:119" s="48" customFormat="1" x14ac:dyDescent="0.3">
      <c r="A638" s="182"/>
      <c r="B638" s="70"/>
      <c r="C638" s="254"/>
      <c r="D638" s="69"/>
      <c r="E638" s="153"/>
      <c r="F638" s="33"/>
      <c r="G638" s="69"/>
      <c r="H638" s="69"/>
      <c r="I638" s="69"/>
      <c r="J638" s="36"/>
      <c r="K638" s="73"/>
      <c r="L638" s="73"/>
      <c r="M638" s="75"/>
      <c r="N638" s="385"/>
      <c r="O638" s="21"/>
      <c r="P638" s="21"/>
      <c r="Q638" s="21"/>
      <c r="R638" s="33"/>
      <c r="S638" s="36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  <c r="BO638" s="33"/>
      <c r="BP638" s="33"/>
      <c r="BQ638" s="33"/>
      <c r="BR638" s="33"/>
      <c r="BS638" s="33"/>
      <c r="BT638" s="33"/>
      <c r="BU638" s="33"/>
      <c r="BV638" s="33"/>
      <c r="BW638" s="33"/>
      <c r="BX638" s="33"/>
      <c r="BY638" s="33"/>
      <c r="BZ638" s="33"/>
      <c r="CA638" s="33"/>
      <c r="CB638" s="33"/>
      <c r="CC638" s="33"/>
      <c r="CD638" s="33"/>
      <c r="CE638" s="33"/>
      <c r="CF638" s="33"/>
      <c r="CG638" s="33"/>
      <c r="CH638" s="33"/>
      <c r="CI638" s="33"/>
      <c r="CJ638" s="33"/>
      <c r="CK638" s="33"/>
      <c r="CL638" s="33"/>
      <c r="CM638" s="33"/>
      <c r="CN638" s="33"/>
      <c r="CO638" s="33"/>
      <c r="CP638" s="33"/>
      <c r="CQ638" s="33"/>
      <c r="CR638" s="33"/>
      <c r="CS638" s="33"/>
      <c r="CT638" s="33"/>
      <c r="CU638" s="33"/>
      <c r="CV638" s="33"/>
      <c r="CW638" s="33"/>
      <c r="CX638" s="33"/>
      <c r="CY638" s="33"/>
      <c r="CZ638" s="33"/>
      <c r="DA638" s="33"/>
      <c r="DB638" s="33"/>
      <c r="DC638" s="33"/>
      <c r="DD638" s="33"/>
      <c r="DE638" s="33"/>
      <c r="DF638" s="33"/>
      <c r="DG638" s="33"/>
      <c r="DH638" s="33"/>
      <c r="DI638" s="33"/>
      <c r="DJ638" s="33"/>
      <c r="DK638" s="33"/>
      <c r="DL638" s="33"/>
      <c r="DM638" s="33"/>
      <c r="DN638" s="33"/>
      <c r="DO638" s="162"/>
    </row>
    <row r="639" spans="1:119" s="48" customFormat="1" x14ac:dyDescent="0.3">
      <c r="A639" s="182"/>
      <c r="B639" s="70"/>
      <c r="C639" s="256"/>
      <c r="D639" s="69"/>
      <c r="E639" s="153"/>
      <c r="F639" s="33"/>
      <c r="G639" s="69"/>
      <c r="H639" s="69"/>
      <c r="I639" s="69"/>
      <c r="J639" s="36"/>
      <c r="K639" s="73"/>
      <c r="L639" s="73"/>
      <c r="M639" s="75"/>
      <c r="N639" s="385"/>
      <c r="O639" s="22"/>
      <c r="P639" s="22"/>
      <c r="Q639" s="22"/>
      <c r="R639" s="33"/>
      <c r="S639" s="36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  <c r="BO639" s="33"/>
      <c r="BP639" s="33"/>
      <c r="BQ639" s="33"/>
      <c r="BR639" s="33"/>
      <c r="BS639" s="33"/>
      <c r="BT639" s="33"/>
      <c r="BU639" s="33"/>
      <c r="BV639" s="33"/>
      <c r="BW639" s="33"/>
      <c r="BX639" s="33"/>
      <c r="BY639" s="33"/>
      <c r="BZ639" s="33"/>
      <c r="CA639" s="33"/>
      <c r="CB639" s="33"/>
      <c r="CC639" s="33"/>
      <c r="CD639" s="33"/>
      <c r="CE639" s="33"/>
      <c r="CF639" s="33"/>
      <c r="CG639" s="33"/>
      <c r="CH639" s="33"/>
      <c r="CI639" s="33"/>
      <c r="CJ639" s="33"/>
      <c r="CK639" s="33"/>
      <c r="CL639" s="33"/>
      <c r="CM639" s="33"/>
      <c r="CN639" s="33"/>
      <c r="CO639" s="33"/>
      <c r="CP639" s="33"/>
      <c r="CQ639" s="33"/>
      <c r="CR639" s="33"/>
      <c r="CS639" s="33"/>
      <c r="CT639" s="33"/>
      <c r="CU639" s="33"/>
      <c r="CV639" s="33"/>
      <c r="CW639" s="33"/>
      <c r="CX639" s="33"/>
      <c r="CY639" s="33"/>
      <c r="CZ639" s="33"/>
      <c r="DA639" s="33"/>
      <c r="DB639" s="33"/>
      <c r="DC639" s="33"/>
      <c r="DD639" s="33"/>
      <c r="DE639" s="33"/>
      <c r="DF639" s="33"/>
      <c r="DG639" s="33"/>
      <c r="DH639" s="33"/>
      <c r="DI639" s="33"/>
      <c r="DJ639" s="33"/>
      <c r="DK639" s="33"/>
      <c r="DL639" s="33"/>
      <c r="DM639" s="33"/>
      <c r="DN639" s="33"/>
      <c r="DO639" s="162"/>
    </row>
    <row r="640" spans="1:119" s="48" customFormat="1" x14ac:dyDescent="0.3">
      <c r="A640" s="182"/>
      <c r="B640" s="70"/>
      <c r="C640" s="254"/>
      <c r="D640" s="69"/>
      <c r="E640" s="153"/>
      <c r="F640" s="33"/>
      <c r="G640" s="69"/>
      <c r="H640" s="69"/>
      <c r="I640" s="69"/>
      <c r="J640" s="36"/>
      <c r="K640" s="73"/>
      <c r="L640" s="73"/>
      <c r="M640" s="75"/>
      <c r="N640" s="385"/>
      <c r="O640" s="154"/>
      <c r="P640" s="154"/>
      <c r="Q640" s="154"/>
      <c r="R640" s="33"/>
      <c r="S640" s="36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  <c r="BO640" s="33"/>
      <c r="BP640" s="33"/>
      <c r="BQ640" s="33"/>
      <c r="BR640" s="33"/>
      <c r="BS640" s="33"/>
      <c r="BT640" s="33"/>
      <c r="BU640" s="33"/>
      <c r="BV640" s="33"/>
      <c r="BW640" s="33"/>
      <c r="BX640" s="33"/>
      <c r="BY640" s="33"/>
      <c r="BZ640" s="33"/>
      <c r="CA640" s="33"/>
      <c r="CB640" s="33"/>
      <c r="CC640" s="33"/>
      <c r="CD640" s="33"/>
      <c r="CE640" s="33"/>
      <c r="CF640" s="33"/>
      <c r="CG640" s="33"/>
      <c r="CH640" s="33"/>
      <c r="CI640" s="33"/>
      <c r="CJ640" s="33"/>
      <c r="CK640" s="33"/>
      <c r="CL640" s="33"/>
      <c r="CM640" s="33"/>
      <c r="CN640" s="33"/>
      <c r="CO640" s="33"/>
      <c r="CP640" s="33"/>
      <c r="CQ640" s="33"/>
      <c r="CR640" s="33"/>
      <c r="CS640" s="33"/>
      <c r="CT640" s="33"/>
      <c r="CU640" s="33"/>
      <c r="CV640" s="33"/>
      <c r="CW640" s="33"/>
      <c r="CX640" s="33"/>
      <c r="CY640" s="33"/>
      <c r="CZ640" s="33"/>
      <c r="DA640" s="33"/>
      <c r="DB640" s="33"/>
      <c r="DC640" s="33"/>
      <c r="DD640" s="33"/>
      <c r="DE640" s="33"/>
      <c r="DF640" s="33"/>
      <c r="DG640" s="33"/>
      <c r="DH640" s="33"/>
      <c r="DI640" s="33"/>
      <c r="DJ640" s="33"/>
      <c r="DK640" s="33"/>
      <c r="DL640" s="33"/>
      <c r="DM640" s="33"/>
      <c r="DN640" s="33"/>
      <c r="DO640" s="162"/>
    </row>
    <row r="641" spans="1:119" s="48" customFormat="1" x14ac:dyDescent="0.3">
      <c r="A641" s="182"/>
      <c r="B641" s="70"/>
      <c r="C641" s="256"/>
      <c r="D641" s="69"/>
      <c r="E641" s="153"/>
      <c r="F641" s="33"/>
      <c r="G641" s="69"/>
      <c r="H641" s="69"/>
      <c r="I641" s="69"/>
      <c r="J641" s="36"/>
      <c r="K641" s="73"/>
      <c r="L641" s="73"/>
      <c r="M641" s="75"/>
      <c r="N641" s="385"/>
      <c r="O641" s="22"/>
      <c r="P641" s="22"/>
      <c r="Q641" s="22"/>
      <c r="R641" s="33"/>
      <c r="S641" s="36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  <c r="BO641" s="33"/>
      <c r="BP641" s="33"/>
      <c r="BQ641" s="33"/>
      <c r="BR641" s="33"/>
      <c r="BS641" s="33"/>
      <c r="BT641" s="33"/>
      <c r="BU641" s="33"/>
      <c r="BV641" s="33"/>
      <c r="BW641" s="33"/>
      <c r="BX641" s="33"/>
      <c r="BY641" s="33"/>
      <c r="BZ641" s="33"/>
      <c r="CA641" s="33"/>
      <c r="CB641" s="33"/>
      <c r="CC641" s="33"/>
      <c r="CD641" s="33"/>
      <c r="CE641" s="33"/>
      <c r="CF641" s="33"/>
      <c r="CG641" s="33"/>
      <c r="CH641" s="33"/>
      <c r="CI641" s="33"/>
      <c r="CJ641" s="33"/>
      <c r="CK641" s="33"/>
      <c r="CL641" s="33"/>
      <c r="CM641" s="33"/>
      <c r="CN641" s="33"/>
      <c r="CO641" s="33"/>
      <c r="CP641" s="33"/>
      <c r="CQ641" s="33"/>
      <c r="CR641" s="33"/>
      <c r="CS641" s="33"/>
      <c r="CT641" s="33"/>
      <c r="CU641" s="33"/>
      <c r="CV641" s="33"/>
      <c r="CW641" s="33"/>
      <c r="CX641" s="33"/>
      <c r="CY641" s="33"/>
      <c r="CZ641" s="33"/>
      <c r="DA641" s="33"/>
      <c r="DB641" s="33"/>
      <c r="DC641" s="33"/>
      <c r="DD641" s="33"/>
      <c r="DE641" s="33"/>
      <c r="DF641" s="33"/>
      <c r="DG641" s="33"/>
      <c r="DH641" s="33"/>
      <c r="DI641" s="33"/>
      <c r="DJ641" s="33"/>
      <c r="DK641" s="33"/>
      <c r="DL641" s="33"/>
      <c r="DM641" s="33"/>
      <c r="DN641" s="33"/>
      <c r="DO641" s="162"/>
    </row>
    <row r="642" spans="1:119" s="48" customFormat="1" x14ac:dyDescent="0.3">
      <c r="A642" s="182"/>
      <c r="B642" s="70"/>
      <c r="C642" s="256"/>
      <c r="D642" s="69"/>
      <c r="E642" s="153"/>
      <c r="F642" s="33"/>
      <c r="G642" s="69"/>
      <c r="H642" s="69"/>
      <c r="I642" s="69"/>
      <c r="J642" s="36"/>
      <c r="K642" s="73"/>
      <c r="L642" s="73"/>
      <c r="M642" s="75"/>
      <c r="N642" s="384"/>
      <c r="O642" s="154"/>
      <c r="P642" s="154"/>
      <c r="Q642" s="154"/>
      <c r="R642" s="33"/>
      <c r="S642" s="36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  <c r="BO642" s="33"/>
      <c r="BP642" s="33"/>
      <c r="BQ642" s="33"/>
      <c r="BR642" s="33"/>
      <c r="BS642" s="33"/>
      <c r="BT642" s="33"/>
      <c r="BU642" s="33"/>
      <c r="BV642" s="33"/>
      <c r="BW642" s="33"/>
      <c r="BX642" s="33"/>
      <c r="BY642" s="33"/>
      <c r="BZ642" s="33"/>
      <c r="CA642" s="33"/>
      <c r="CB642" s="33"/>
      <c r="CC642" s="33"/>
      <c r="CD642" s="33"/>
      <c r="CE642" s="33"/>
      <c r="CF642" s="33"/>
      <c r="CG642" s="33"/>
      <c r="CH642" s="33"/>
      <c r="CI642" s="33"/>
      <c r="CJ642" s="33"/>
      <c r="CK642" s="33"/>
      <c r="CL642" s="33"/>
      <c r="CM642" s="33"/>
      <c r="CN642" s="33"/>
      <c r="CO642" s="33"/>
      <c r="CP642" s="33"/>
      <c r="CQ642" s="33"/>
      <c r="CR642" s="33"/>
      <c r="CS642" s="33"/>
      <c r="CT642" s="33"/>
      <c r="CU642" s="33"/>
      <c r="CV642" s="33"/>
      <c r="CW642" s="33"/>
      <c r="CX642" s="33"/>
      <c r="CY642" s="33"/>
      <c r="CZ642" s="33"/>
      <c r="DA642" s="33"/>
      <c r="DB642" s="33"/>
      <c r="DC642" s="33"/>
      <c r="DD642" s="33"/>
      <c r="DE642" s="33"/>
      <c r="DF642" s="33"/>
      <c r="DG642" s="33"/>
      <c r="DH642" s="33"/>
      <c r="DI642" s="33"/>
      <c r="DJ642" s="33"/>
      <c r="DK642" s="33"/>
      <c r="DL642" s="33"/>
      <c r="DM642" s="33"/>
      <c r="DN642" s="33"/>
      <c r="DO642" s="162"/>
    </row>
    <row r="643" spans="1:119" s="48" customFormat="1" x14ac:dyDescent="0.3">
      <c r="A643" s="182"/>
      <c r="B643" s="70"/>
      <c r="C643" s="166"/>
      <c r="D643" s="69"/>
      <c r="E643" s="153"/>
      <c r="F643" s="33"/>
      <c r="G643" s="69"/>
      <c r="H643" s="69"/>
      <c r="I643" s="69"/>
      <c r="J643" s="36"/>
      <c r="K643" s="73"/>
      <c r="L643" s="73"/>
      <c r="M643" s="75"/>
      <c r="N643" s="385"/>
      <c r="O643" s="22"/>
      <c r="P643" s="22"/>
      <c r="Q643" s="22"/>
      <c r="R643" s="33"/>
      <c r="S643" s="36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  <c r="BO643" s="33"/>
      <c r="BP643" s="33"/>
      <c r="BQ643" s="33"/>
      <c r="BR643" s="33"/>
      <c r="BS643" s="33"/>
      <c r="BT643" s="33"/>
      <c r="BU643" s="33"/>
      <c r="BV643" s="33"/>
      <c r="BW643" s="33"/>
      <c r="BX643" s="33"/>
      <c r="BY643" s="33"/>
      <c r="BZ643" s="33"/>
      <c r="CA643" s="33"/>
      <c r="CB643" s="33"/>
      <c r="CC643" s="33"/>
      <c r="CD643" s="33"/>
      <c r="CE643" s="33"/>
      <c r="CF643" s="33"/>
      <c r="CG643" s="33"/>
      <c r="CH643" s="33"/>
      <c r="CI643" s="33"/>
      <c r="CJ643" s="33"/>
      <c r="CK643" s="33"/>
      <c r="CL643" s="33"/>
      <c r="CM643" s="33"/>
      <c r="CN643" s="33"/>
      <c r="CO643" s="33"/>
      <c r="CP643" s="33"/>
      <c r="CQ643" s="33"/>
      <c r="CR643" s="33"/>
      <c r="CS643" s="33"/>
      <c r="CT643" s="33"/>
      <c r="CU643" s="33"/>
      <c r="CV643" s="33"/>
      <c r="CW643" s="33"/>
      <c r="CX643" s="33"/>
      <c r="CY643" s="33"/>
      <c r="CZ643" s="33"/>
      <c r="DA643" s="33"/>
      <c r="DB643" s="33"/>
      <c r="DC643" s="33"/>
      <c r="DD643" s="33"/>
      <c r="DE643" s="33"/>
      <c r="DF643" s="33"/>
      <c r="DG643" s="33"/>
      <c r="DH643" s="33"/>
      <c r="DI643" s="33"/>
      <c r="DJ643" s="33"/>
      <c r="DK643" s="33"/>
      <c r="DL643" s="33"/>
      <c r="DM643" s="33"/>
      <c r="DN643" s="33"/>
      <c r="DO643" s="162"/>
    </row>
    <row r="644" spans="1:119" s="48" customFormat="1" x14ac:dyDescent="0.3">
      <c r="A644" s="182"/>
      <c r="B644" s="70"/>
      <c r="C644" s="254"/>
      <c r="D644" s="69"/>
      <c r="E644" s="153"/>
      <c r="F644" s="33"/>
      <c r="G644" s="69"/>
      <c r="H644" s="69"/>
      <c r="I644" s="69"/>
      <c r="J644" s="36"/>
      <c r="K644" s="73"/>
      <c r="L644" s="73"/>
      <c r="M644" s="75"/>
      <c r="N644" s="385"/>
      <c r="O644" s="22"/>
      <c r="P644" s="22"/>
      <c r="Q644" s="22"/>
      <c r="R644" s="33"/>
      <c r="S644" s="36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  <c r="BO644" s="33"/>
      <c r="BP644" s="33"/>
      <c r="BQ644" s="33"/>
      <c r="BR644" s="33"/>
      <c r="BS644" s="33"/>
      <c r="BT644" s="33"/>
      <c r="BU644" s="33"/>
      <c r="BV644" s="33"/>
      <c r="BW644" s="33"/>
      <c r="BX644" s="33"/>
      <c r="BY644" s="33"/>
      <c r="BZ644" s="33"/>
      <c r="CA644" s="33"/>
      <c r="CB644" s="33"/>
      <c r="CC644" s="33"/>
      <c r="CD644" s="33"/>
      <c r="CE644" s="33"/>
      <c r="CF644" s="33"/>
      <c r="CG644" s="33"/>
      <c r="CH644" s="33"/>
      <c r="CI644" s="33"/>
      <c r="CJ644" s="33"/>
      <c r="CK644" s="33"/>
      <c r="CL644" s="33"/>
      <c r="CM644" s="33"/>
      <c r="CN644" s="33"/>
      <c r="CO644" s="33"/>
      <c r="CP644" s="33"/>
      <c r="CQ644" s="33"/>
      <c r="CR644" s="33"/>
      <c r="CS644" s="33"/>
      <c r="CT644" s="33"/>
      <c r="CU644" s="33"/>
      <c r="CV644" s="33"/>
      <c r="CW644" s="33"/>
      <c r="CX644" s="33"/>
      <c r="CY644" s="33"/>
      <c r="CZ644" s="33"/>
      <c r="DA644" s="33"/>
      <c r="DB644" s="33"/>
      <c r="DC644" s="33"/>
      <c r="DD644" s="33"/>
      <c r="DE644" s="33"/>
      <c r="DF644" s="33"/>
      <c r="DG644" s="33"/>
      <c r="DH644" s="33"/>
      <c r="DI644" s="33"/>
      <c r="DJ644" s="33"/>
      <c r="DK644" s="33"/>
      <c r="DL644" s="33"/>
      <c r="DM644" s="33"/>
      <c r="DN644" s="33"/>
      <c r="DO644" s="162"/>
    </row>
    <row r="645" spans="1:119" s="48" customFormat="1" x14ac:dyDescent="0.3">
      <c r="A645" s="182"/>
      <c r="B645" s="222"/>
      <c r="C645" s="254"/>
      <c r="D645" s="69"/>
      <c r="E645" s="153"/>
      <c r="F645" s="33"/>
      <c r="G645" s="69"/>
      <c r="H645" s="69"/>
      <c r="I645" s="69"/>
      <c r="J645" s="36"/>
      <c r="K645" s="73"/>
      <c r="L645" s="73"/>
      <c r="M645" s="75"/>
      <c r="N645" s="390"/>
      <c r="O645" s="154"/>
      <c r="P645" s="154"/>
      <c r="Q645" s="154"/>
      <c r="R645" s="33"/>
      <c r="S645" s="36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  <c r="BO645" s="33"/>
      <c r="BP645" s="33"/>
      <c r="BQ645" s="33"/>
      <c r="BR645" s="33"/>
      <c r="BS645" s="33"/>
      <c r="BT645" s="33"/>
      <c r="BU645" s="33"/>
      <c r="BV645" s="33"/>
      <c r="BW645" s="33"/>
      <c r="BX645" s="33"/>
      <c r="BY645" s="33"/>
      <c r="BZ645" s="33"/>
      <c r="CA645" s="33"/>
      <c r="CB645" s="33"/>
      <c r="CC645" s="33"/>
      <c r="CD645" s="33"/>
      <c r="CE645" s="33"/>
      <c r="CF645" s="33"/>
      <c r="CG645" s="33"/>
      <c r="CH645" s="33"/>
      <c r="CI645" s="33"/>
      <c r="CJ645" s="33"/>
      <c r="CK645" s="33"/>
      <c r="CL645" s="33"/>
      <c r="CM645" s="33"/>
      <c r="CN645" s="33"/>
      <c r="CO645" s="33"/>
      <c r="CP645" s="33"/>
      <c r="CQ645" s="33"/>
      <c r="CR645" s="33"/>
      <c r="CS645" s="33"/>
      <c r="CT645" s="33"/>
      <c r="CU645" s="33"/>
      <c r="CV645" s="33"/>
      <c r="CW645" s="33"/>
      <c r="CX645" s="33"/>
      <c r="CY645" s="33"/>
      <c r="CZ645" s="33"/>
      <c r="DA645" s="33"/>
      <c r="DB645" s="33"/>
      <c r="DC645" s="33"/>
      <c r="DD645" s="33"/>
      <c r="DE645" s="33"/>
      <c r="DF645" s="33"/>
      <c r="DG645" s="33"/>
      <c r="DH645" s="33"/>
      <c r="DI645" s="33"/>
      <c r="DJ645" s="33"/>
      <c r="DK645" s="33"/>
      <c r="DL645" s="33"/>
      <c r="DM645" s="33"/>
      <c r="DN645" s="33"/>
      <c r="DO645" s="162"/>
    </row>
    <row r="646" spans="1:119" s="48" customFormat="1" x14ac:dyDescent="0.3">
      <c r="A646" s="182"/>
      <c r="B646" s="222"/>
      <c r="C646" s="256"/>
      <c r="D646" s="69"/>
      <c r="E646" s="153"/>
      <c r="F646" s="33"/>
      <c r="G646" s="69"/>
      <c r="H646" s="69"/>
      <c r="I646" s="69"/>
      <c r="J646" s="36"/>
      <c r="K646" s="73"/>
      <c r="L646" s="73"/>
      <c r="M646" s="75"/>
      <c r="N646" s="384"/>
      <c r="O646" s="171"/>
      <c r="P646" s="171"/>
      <c r="Q646" s="171"/>
      <c r="R646" s="33"/>
      <c r="S646" s="36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  <c r="BO646" s="33"/>
      <c r="BP646" s="33"/>
      <c r="BQ646" s="33"/>
      <c r="BR646" s="33"/>
      <c r="BS646" s="33"/>
      <c r="BT646" s="33"/>
      <c r="BU646" s="33"/>
      <c r="BV646" s="33"/>
      <c r="BW646" s="33"/>
      <c r="BX646" s="33"/>
      <c r="BY646" s="33"/>
      <c r="BZ646" s="33"/>
      <c r="CA646" s="33"/>
      <c r="CB646" s="33"/>
      <c r="CC646" s="33"/>
      <c r="CD646" s="33"/>
      <c r="CE646" s="33"/>
      <c r="CF646" s="33"/>
      <c r="CG646" s="33"/>
      <c r="CH646" s="33"/>
      <c r="CI646" s="33"/>
      <c r="CJ646" s="33"/>
      <c r="CK646" s="33"/>
      <c r="CL646" s="33"/>
      <c r="CM646" s="33"/>
      <c r="CN646" s="33"/>
      <c r="CO646" s="33"/>
      <c r="CP646" s="33"/>
      <c r="CQ646" s="33"/>
      <c r="CR646" s="33"/>
      <c r="CS646" s="33"/>
      <c r="CT646" s="33"/>
      <c r="CU646" s="33"/>
      <c r="CV646" s="33"/>
      <c r="CW646" s="33"/>
      <c r="CX646" s="33"/>
      <c r="CY646" s="33"/>
      <c r="CZ646" s="33"/>
      <c r="DA646" s="33"/>
      <c r="DB646" s="33"/>
      <c r="DC646" s="33"/>
      <c r="DD646" s="33"/>
      <c r="DE646" s="33"/>
      <c r="DF646" s="33"/>
      <c r="DG646" s="33"/>
      <c r="DH646" s="33"/>
      <c r="DI646" s="33"/>
      <c r="DJ646" s="33"/>
      <c r="DK646" s="33"/>
      <c r="DL646" s="33"/>
      <c r="DM646" s="33"/>
      <c r="DN646" s="33"/>
      <c r="DO646" s="162"/>
    </row>
    <row r="647" spans="1:119" s="48" customFormat="1" x14ac:dyDescent="0.3">
      <c r="A647" s="182"/>
      <c r="B647" s="182"/>
      <c r="C647" s="256"/>
      <c r="D647" s="69"/>
      <c r="E647" s="153"/>
      <c r="F647" s="33"/>
      <c r="G647" s="69"/>
      <c r="H647" s="69"/>
      <c r="I647" s="69"/>
      <c r="J647" s="36"/>
      <c r="K647" s="73"/>
      <c r="L647" s="73"/>
      <c r="M647" s="75"/>
      <c r="N647" s="390"/>
      <c r="O647" s="154"/>
      <c r="P647" s="154"/>
      <c r="Q647" s="154"/>
      <c r="R647" s="33"/>
      <c r="S647" s="36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  <c r="BO647" s="33"/>
      <c r="BP647" s="33"/>
      <c r="BQ647" s="33"/>
      <c r="BR647" s="33"/>
      <c r="BS647" s="33"/>
      <c r="BT647" s="33"/>
      <c r="BU647" s="33"/>
      <c r="BV647" s="33"/>
      <c r="BW647" s="33"/>
      <c r="BX647" s="33"/>
      <c r="BY647" s="33"/>
      <c r="BZ647" s="33"/>
      <c r="CA647" s="33"/>
      <c r="CB647" s="33"/>
      <c r="CC647" s="33"/>
      <c r="CD647" s="33"/>
      <c r="CE647" s="33"/>
      <c r="CF647" s="33"/>
      <c r="CG647" s="33"/>
      <c r="CH647" s="33"/>
      <c r="CI647" s="33"/>
      <c r="CJ647" s="33"/>
      <c r="CK647" s="33"/>
      <c r="CL647" s="33"/>
      <c r="CM647" s="33"/>
      <c r="CN647" s="33"/>
      <c r="CO647" s="33"/>
      <c r="CP647" s="33"/>
      <c r="CQ647" s="33"/>
      <c r="CR647" s="33"/>
      <c r="CS647" s="33"/>
      <c r="CT647" s="33"/>
      <c r="CU647" s="33"/>
      <c r="CV647" s="33"/>
      <c r="CW647" s="33"/>
      <c r="CX647" s="33"/>
      <c r="CY647" s="33"/>
      <c r="CZ647" s="33"/>
      <c r="DA647" s="33"/>
      <c r="DB647" s="33"/>
      <c r="DC647" s="33"/>
      <c r="DD647" s="33"/>
      <c r="DE647" s="33"/>
      <c r="DF647" s="33"/>
      <c r="DG647" s="33"/>
      <c r="DH647" s="33"/>
      <c r="DI647" s="33"/>
      <c r="DJ647" s="33"/>
      <c r="DK647" s="33"/>
      <c r="DL647" s="33"/>
      <c r="DM647" s="33"/>
      <c r="DN647" s="33"/>
      <c r="DO647" s="162"/>
    </row>
    <row r="648" spans="1:119" s="48" customFormat="1" x14ac:dyDescent="0.3">
      <c r="A648" s="182"/>
      <c r="B648" s="70"/>
      <c r="C648" s="256"/>
      <c r="D648" s="69"/>
      <c r="E648" s="33"/>
      <c r="F648" s="33"/>
      <c r="G648" s="69"/>
      <c r="H648" s="69"/>
      <c r="I648" s="69"/>
      <c r="J648" s="73"/>
      <c r="K648" s="73"/>
      <c r="L648" s="73"/>
      <c r="M648" s="75"/>
      <c r="N648" s="384"/>
      <c r="O648" s="154"/>
      <c r="P648" s="154"/>
      <c r="Q648" s="171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  <c r="BO648" s="33"/>
      <c r="BP648" s="33"/>
      <c r="BQ648" s="33"/>
      <c r="BR648" s="33"/>
      <c r="BS648" s="33"/>
      <c r="BT648" s="33"/>
      <c r="BU648" s="33"/>
      <c r="BV648" s="33"/>
      <c r="BW648" s="33"/>
      <c r="BX648" s="33"/>
      <c r="BY648" s="33"/>
      <c r="BZ648" s="33"/>
      <c r="CA648" s="33"/>
      <c r="CB648" s="33"/>
      <c r="CC648" s="33"/>
      <c r="CD648" s="33"/>
      <c r="CE648" s="33"/>
      <c r="CF648" s="33"/>
      <c r="CG648" s="33"/>
      <c r="CH648" s="33"/>
      <c r="CI648" s="33"/>
      <c r="CJ648" s="33"/>
      <c r="CK648" s="33"/>
      <c r="CL648" s="33"/>
      <c r="CM648" s="33"/>
      <c r="CN648" s="33"/>
      <c r="CO648" s="33"/>
      <c r="CP648" s="33"/>
      <c r="CQ648" s="33"/>
      <c r="CR648" s="33"/>
      <c r="CS648" s="33"/>
      <c r="CT648" s="33"/>
      <c r="CU648" s="33"/>
      <c r="CV648" s="33"/>
      <c r="CW648" s="33"/>
      <c r="CX648" s="33"/>
      <c r="CY648" s="33"/>
      <c r="CZ648" s="33"/>
      <c r="DA648" s="33"/>
      <c r="DB648" s="33"/>
      <c r="DC648" s="33"/>
      <c r="DD648" s="33"/>
      <c r="DE648" s="33"/>
      <c r="DF648" s="33"/>
      <c r="DG648" s="33"/>
      <c r="DH648" s="33"/>
      <c r="DI648" s="33"/>
      <c r="DJ648" s="33"/>
      <c r="DK648" s="33"/>
      <c r="DL648" s="33"/>
      <c r="DM648" s="33"/>
      <c r="DN648" s="33"/>
      <c r="DO648" s="162"/>
    </row>
    <row r="649" spans="1:119" s="48" customFormat="1" x14ac:dyDescent="0.3">
      <c r="A649" s="182"/>
      <c r="B649" s="70"/>
      <c r="C649" s="256"/>
      <c r="D649" s="69"/>
      <c r="E649" s="33"/>
      <c r="F649" s="33"/>
      <c r="G649" s="69"/>
      <c r="H649" s="69"/>
      <c r="I649" s="69"/>
      <c r="J649" s="45"/>
      <c r="K649" s="73"/>
      <c r="L649" s="73"/>
      <c r="M649" s="75"/>
      <c r="N649" s="391"/>
      <c r="O649" s="154"/>
      <c r="P649" s="154"/>
      <c r="Q649" s="154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  <c r="BO649" s="33"/>
      <c r="BP649" s="33"/>
      <c r="BQ649" s="33"/>
      <c r="BR649" s="33"/>
      <c r="BS649" s="33"/>
      <c r="BT649" s="33"/>
      <c r="BU649" s="33"/>
      <c r="BV649" s="33"/>
      <c r="BW649" s="33"/>
      <c r="BX649" s="33"/>
      <c r="BY649" s="33"/>
      <c r="BZ649" s="33"/>
      <c r="CA649" s="33"/>
      <c r="CB649" s="33"/>
      <c r="CC649" s="33"/>
      <c r="CD649" s="33"/>
      <c r="CE649" s="33"/>
      <c r="CF649" s="33"/>
      <c r="CG649" s="33"/>
      <c r="CH649" s="33"/>
      <c r="CI649" s="33"/>
      <c r="CJ649" s="33"/>
      <c r="CK649" s="33"/>
      <c r="CL649" s="33"/>
      <c r="CM649" s="33"/>
      <c r="CN649" s="33"/>
      <c r="CO649" s="33"/>
      <c r="CP649" s="33"/>
      <c r="CQ649" s="33"/>
      <c r="CR649" s="33"/>
      <c r="CS649" s="33"/>
      <c r="CT649" s="33"/>
      <c r="CU649" s="33"/>
      <c r="CV649" s="33"/>
      <c r="CW649" s="33"/>
      <c r="CX649" s="33"/>
      <c r="CY649" s="33"/>
      <c r="CZ649" s="33"/>
      <c r="DA649" s="33"/>
      <c r="DB649" s="33"/>
      <c r="DC649" s="33"/>
      <c r="DD649" s="33"/>
      <c r="DE649" s="33"/>
      <c r="DF649" s="33"/>
      <c r="DG649" s="33"/>
      <c r="DH649" s="33"/>
      <c r="DI649" s="33"/>
      <c r="DJ649" s="33"/>
      <c r="DK649" s="33"/>
      <c r="DL649" s="33"/>
      <c r="DM649" s="33"/>
      <c r="DN649" s="33"/>
      <c r="DO649" s="162"/>
    </row>
    <row r="650" spans="1:119" s="48" customFormat="1" x14ac:dyDescent="0.3">
      <c r="A650" s="182"/>
      <c r="B650" s="70"/>
      <c r="C650" s="256"/>
      <c r="D650" s="69"/>
      <c r="E650" s="33"/>
      <c r="F650" s="33"/>
      <c r="G650" s="69"/>
      <c r="H650" s="69"/>
      <c r="I650" s="69"/>
      <c r="J650" s="45"/>
      <c r="K650" s="73"/>
      <c r="L650" s="73"/>
      <c r="M650" s="75"/>
      <c r="N650" s="384"/>
      <c r="O650" s="154"/>
      <c r="P650" s="154"/>
      <c r="Q650" s="154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  <c r="BO650" s="33"/>
      <c r="BP650" s="33"/>
      <c r="BQ650" s="33"/>
      <c r="BR650" s="33"/>
      <c r="BS650" s="33"/>
      <c r="BT650" s="33"/>
      <c r="BU650" s="33"/>
      <c r="BV650" s="33"/>
      <c r="BW650" s="33"/>
      <c r="BX650" s="33"/>
      <c r="BY650" s="33"/>
      <c r="BZ650" s="33"/>
      <c r="CA650" s="33"/>
      <c r="CB650" s="33"/>
      <c r="CC650" s="33"/>
      <c r="CD650" s="33"/>
      <c r="CE650" s="33"/>
      <c r="CF650" s="33"/>
      <c r="CG650" s="33"/>
      <c r="CH650" s="33"/>
      <c r="CI650" s="33"/>
      <c r="CJ650" s="33"/>
      <c r="CK650" s="33"/>
      <c r="CL650" s="33"/>
      <c r="CM650" s="33"/>
      <c r="CN650" s="33"/>
      <c r="CO650" s="33"/>
      <c r="CP650" s="33"/>
      <c r="CQ650" s="33"/>
      <c r="CR650" s="33"/>
      <c r="CS650" s="33"/>
      <c r="CT650" s="33"/>
      <c r="CU650" s="33"/>
      <c r="CV650" s="33"/>
      <c r="CW650" s="33"/>
      <c r="CX650" s="33"/>
      <c r="CY650" s="33"/>
      <c r="CZ650" s="33"/>
      <c r="DA650" s="33"/>
      <c r="DB650" s="33"/>
      <c r="DC650" s="33"/>
      <c r="DD650" s="33"/>
      <c r="DE650" s="33"/>
      <c r="DF650" s="33"/>
      <c r="DG650" s="33"/>
      <c r="DH650" s="33"/>
      <c r="DI650" s="33"/>
      <c r="DJ650" s="33"/>
      <c r="DK650" s="33"/>
      <c r="DL650" s="33"/>
      <c r="DM650" s="33"/>
      <c r="DN650" s="33"/>
      <c r="DO650" s="162"/>
    </row>
    <row r="651" spans="1:119" s="48" customFormat="1" x14ac:dyDescent="0.3">
      <c r="A651" s="182"/>
      <c r="B651" s="70"/>
      <c r="C651" s="256"/>
      <c r="D651" s="69"/>
      <c r="E651" s="33"/>
      <c r="F651" s="33"/>
      <c r="G651" s="69"/>
      <c r="H651" s="69"/>
      <c r="I651" s="69"/>
      <c r="J651" s="45"/>
      <c r="K651" s="73"/>
      <c r="L651" s="73"/>
      <c r="M651" s="75"/>
      <c r="N651" s="391"/>
      <c r="O651" s="154"/>
      <c r="P651" s="154"/>
      <c r="Q651" s="154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  <c r="BO651" s="33"/>
      <c r="BP651" s="33"/>
      <c r="BQ651" s="33"/>
      <c r="BR651" s="33"/>
      <c r="BS651" s="33"/>
      <c r="BT651" s="33"/>
      <c r="BU651" s="33"/>
      <c r="BV651" s="33"/>
      <c r="BW651" s="33"/>
      <c r="BX651" s="33"/>
      <c r="BY651" s="33"/>
      <c r="BZ651" s="33"/>
      <c r="CA651" s="33"/>
      <c r="CB651" s="33"/>
      <c r="CC651" s="33"/>
      <c r="CD651" s="33"/>
      <c r="CE651" s="33"/>
      <c r="CF651" s="33"/>
      <c r="CG651" s="33"/>
      <c r="CH651" s="33"/>
      <c r="CI651" s="33"/>
      <c r="CJ651" s="33"/>
      <c r="CK651" s="33"/>
      <c r="CL651" s="33"/>
      <c r="CM651" s="33"/>
      <c r="CN651" s="33"/>
      <c r="CO651" s="33"/>
      <c r="CP651" s="33"/>
      <c r="CQ651" s="33"/>
      <c r="CR651" s="33"/>
      <c r="CS651" s="33"/>
      <c r="CT651" s="33"/>
      <c r="CU651" s="33"/>
      <c r="CV651" s="33"/>
      <c r="CW651" s="33"/>
      <c r="CX651" s="33"/>
      <c r="CY651" s="33"/>
      <c r="CZ651" s="33"/>
      <c r="DA651" s="33"/>
      <c r="DB651" s="33"/>
      <c r="DC651" s="33"/>
      <c r="DD651" s="33"/>
      <c r="DE651" s="33"/>
      <c r="DF651" s="33"/>
      <c r="DG651" s="33"/>
      <c r="DH651" s="33"/>
      <c r="DI651" s="33"/>
      <c r="DJ651" s="33"/>
      <c r="DK651" s="33"/>
      <c r="DL651" s="33"/>
      <c r="DM651" s="33"/>
      <c r="DN651" s="33"/>
      <c r="DO651" s="162"/>
    </row>
    <row r="652" spans="1:119" s="48" customFormat="1" x14ac:dyDescent="0.3">
      <c r="A652" s="182"/>
      <c r="B652" s="222"/>
      <c r="C652" s="166"/>
      <c r="D652" s="69"/>
      <c r="E652" s="33"/>
      <c r="F652" s="33"/>
      <c r="G652" s="69"/>
      <c r="H652" s="69"/>
      <c r="I652" s="69"/>
      <c r="J652" s="45"/>
      <c r="K652" s="73"/>
      <c r="L652" s="73"/>
      <c r="M652" s="75"/>
      <c r="N652" s="384"/>
      <c r="O652" s="154"/>
      <c r="P652" s="154"/>
      <c r="Q652" s="154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  <c r="BO652" s="33"/>
      <c r="BP652" s="33"/>
      <c r="BQ652" s="33"/>
      <c r="BR652" s="33"/>
      <c r="BS652" s="33"/>
      <c r="BT652" s="33"/>
      <c r="BU652" s="33"/>
      <c r="BV652" s="33"/>
      <c r="BW652" s="33"/>
      <c r="BX652" s="33"/>
      <c r="BY652" s="33"/>
      <c r="BZ652" s="33"/>
      <c r="CA652" s="33"/>
      <c r="CB652" s="33"/>
      <c r="CC652" s="33"/>
      <c r="CD652" s="33"/>
      <c r="CE652" s="33"/>
      <c r="CF652" s="33"/>
      <c r="CG652" s="33"/>
      <c r="CH652" s="33"/>
      <c r="CI652" s="33"/>
      <c r="CJ652" s="33"/>
      <c r="CK652" s="33"/>
      <c r="CL652" s="33"/>
      <c r="CM652" s="33"/>
      <c r="CN652" s="33"/>
      <c r="CO652" s="33"/>
      <c r="CP652" s="33"/>
      <c r="CQ652" s="33"/>
      <c r="CR652" s="33"/>
      <c r="CS652" s="33"/>
      <c r="CT652" s="33"/>
      <c r="CU652" s="33"/>
      <c r="CV652" s="33"/>
      <c r="CW652" s="33"/>
      <c r="CX652" s="33"/>
      <c r="CY652" s="33"/>
      <c r="CZ652" s="33"/>
      <c r="DA652" s="33"/>
      <c r="DB652" s="33"/>
      <c r="DC652" s="33"/>
      <c r="DD652" s="33"/>
      <c r="DE652" s="33"/>
      <c r="DF652" s="33"/>
      <c r="DG652" s="33"/>
      <c r="DH652" s="33"/>
      <c r="DI652" s="33"/>
      <c r="DJ652" s="33"/>
      <c r="DK652" s="33"/>
      <c r="DL652" s="33"/>
      <c r="DM652" s="33"/>
      <c r="DN652" s="33"/>
      <c r="DO652" s="162"/>
    </row>
    <row r="653" spans="1:119" s="48" customFormat="1" x14ac:dyDescent="0.3">
      <c r="A653" s="182"/>
      <c r="B653" s="222"/>
      <c r="C653" s="254"/>
      <c r="D653" s="69"/>
      <c r="E653" s="33"/>
      <c r="F653" s="33"/>
      <c r="G653" s="69"/>
      <c r="H653" s="69"/>
      <c r="I653" s="69"/>
      <c r="J653" s="45"/>
      <c r="K653" s="73"/>
      <c r="L653" s="73"/>
      <c r="M653" s="75"/>
      <c r="N653" s="384"/>
      <c r="O653" s="171"/>
      <c r="P653" s="171"/>
      <c r="Q653" s="171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  <c r="BO653" s="33"/>
      <c r="BP653" s="33"/>
      <c r="BQ653" s="33"/>
      <c r="BR653" s="33"/>
      <c r="BS653" s="33"/>
      <c r="BT653" s="33"/>
      <c r="BU653" s="33"/>
      <c r="BV653" s="33"/>
      <c r="BW653" s="33"/>
      <c r="BX653" s="33"/>
      <c r="BY653" s="33"/>
      <c r="BZ653" s="33"/>
      <c r="CA653" s="33"/>
      <c r="CB653" s="33"/>
      <c r="CC653" s="33"/>
      <c r="CD653" s="33"/>
      <c r="CE653" s="33"/>
      <c r="CF653" s="33"/>
      <c r="CG653" s="33"/>
      <c r="CH653" s="33"/>
      <c r="CI653" s="33"/>
      <c r="CJ653" s="33"/>
      <c r="CK653" s="33"/>
      <c r="CL653" s="33"/>
      <c r="CM653" s="33"/>
      <c r="CN653" s="33"/>
      <c r="CO653" s="33"/>
      <c r="CP653" s="33"/>
      <c r="CQ653" s="33"/>
      <c r="CR653" s="33"/>
      <c r="CS653" s="33"/>
      <c r="CT653" s="33"/>
      <c r="CU653" s="33"/>
      <c r="CV653" s="33"/>
      <c r="CW653" s="33"/>
      <c r="CX653" s="33"/>
      <c r="CY653" s="33"/>
      <c r="CZ653" s="33"/>
      <c r="DA653" s="33"/>
      <c r="DB653" s="33"/>
      <c r="DC653" s="33"/>
      <c r="DD653" s="33"/>
      <c r="DE653" s="33"/>
      <c r="DF653" s="33"/>
      <c r="DG653" s="33"/>
      <c r="DH653" s="33"/>
      <c r="DI653" s="33"/>
      <c r="DJ653" s="33"/>
      <c r="DK653" s="33"/>
      <c r="DL653" s="33"/>
      <c r="DM653" s="33"/>
      <c r="DN653" s="33"/>
      <c r="DO653" s="162"/>
    </row>
    <row r="654" spans="1:119" s="48" customFormat="1" x14ac:dyDescent="0.3">
      <c r="A654" s="182"/>
      <c r="B654" s="222"/>
      <c r="C654" s="254"/>
      <c r="D654" s="69"/>
      <c r="E654" s="33"/>
      <c r="F654" s="33"/>
      <c r="G654" s="69"/>
      <c r="H654" s="69"/>
      <c r="I654" s="69"/>
      <c r="J654" s="45"/>
      <c r="K654" s="73"/>
      <c r="L654" s="73"/>
      <c r="M654" s="75"/>
      <c r="N654" s="391"/>
      <c r="O654" s="73"/>
      <c r="P654" s="73"/>
      <c r="Q654" s="50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  <c r="BO654" s="33"/>
      <c r="BP654" s="33"/>
      <c r="BQ654" s="33"/>
      <c r="BR654" s="33"/>
      <c r="BS654" s="33"/>
      <c r="BT654" s="33"/>
      <c r="BU654" s="33"/>
      <c r="BV654" s="33"/>
      <c r="BW654" s="33"/>
      <c r="BX654" s="33"/>
      <c r="BY654" s="33"/>
      <c r="BZ654" s="33"/>
      <c r="CA654" s="33"/>
      <c r="CB654" s="33"/>
      <c r="CC654" s="33"/>
      <c r="CD654" s="33"/>
      <c r="CE654" s="33"/>
      <c r="CF654" s="33"/>
      <c r="CG654" s="33"/>
      <c r="CH654" s="33"/>
      <c r="CI654" s="33"/>
      <c r="CJ654" s="33"/>
      <c r="CK654" s="33"/>
      <c r="CL654" s="33"/>
      <c r="CM654" s="33"/>
      <c r="CN654" s="33"/>
      <c r="CO654" s="33"/>
      <c r="CP654" s="33"/>
      <c r="CQ654" s="33"/>
      <c r="CR654" s="33"/>
      <c r="CS654" s="33"/>
      <c r="CT654" s="33"/>
      <c r="CU654" s="33"/>
      <c r="CV654" s="33"/>
      <c r="CW654" s="33"/>
      <c r="CX654" s="33"/>
      <c r="CY654" s="33"/>
      <c r="CZ654" s="33"/>
      <c r="DA654" s="33"/>
      <c r="DB654" s="33"/>
      <c r="DC654" s="33"/>
      <c r="DD654" s="33"/>
      <c r="DE654" s="33"/>
      <c r="DF654" s="33"/>
      <c r="DG654" s="33"/>
      <c r="DH654" s="33"/>
      <c r="DI654" s="33"/>
      <c r="DJ654" s="33"/>
      <c r="DK654" s="33"/>
      <c r="DL654" s="33"/>
      <c r="DM654" s="33"/>
      <c r="DN654" s="33"/>
      <c r="DO654" s="162"/>
    </row>
    <row r="655" spans="1:119" s="33" customFormat="1" ht="16.8" x14ac:dyDescent="0.3">
      <c r="A655" s="150"/>
      <c r="B655" s="151"/>
      <c r="C655" s="261"/>
      <c r="E655" s="153"/>
      <c r="G655" s="182"/>
      <c r="H655" s="36"/>
      <c r="I655" s="36"/>
      <c r="J655" s="36"/>
      <c r="K655" s="36"/>
      <c r="L655" s="262"/>
      <c r="M655" s="75"/>
      <c r="N655" s="391"/>
      <c r="O655" s="72"/>
      <c r="P655" s="72"/>
      <c r="Q655" s="45"/>
      <c r="R655" s="36"/>
    </row>
    <row r="656" spans="1:119" s="33" customFormat="1" x14ac:dyDescent="0.3">
      <c r="A656" s="150"/>
      <c r="B656" s="151"/>
      <c r="C656" s="152"/>
      <c r="F656" s="153"/>
      <c r="K656" s="36"/>
      <c r="L656" s="36"/>
      <c r="M656" s="45"/>
      <c r="N656" s="389"/>
      <c r="O656" s="154"/>
      <c r="P656" s="154"/>
      <c r="Q656" s="46"/>
      <c r="R656" s="21"/>
      <c r="T656" s="36"/>
    </row>
    <row r="657" spans="1:20" s="33" customFormat="1" x14ac:dyDescent="0.3">
      <c r="A657" s="150"/>
      <c r="B657" s="151"/>
      <c r="C657" s="152"/>
      <c r="F657" s="153"/>
      <c r="K657" s="36"/>
      <c r="L657" s="36"/>
      <c r="M657" s="45"/>
      <c r="N657" s="389"/>
      <c r="O657" s="154"/>
      <c r="P657" s="154"/>
      <c r="Q657" s="46"/>
      <c r="R657" s="21"/>
      <c r="T657" s="36"/>
    </row>
    <row r="658" spans="1:20" s="33" customFormat="1" x14ac:dyDescent="0.3">
      <c r="A658" s="150"/>
      <c r="B658" s="151"/>
      <c r="C658" s="152"/>
      <c r="F658" s="153"/>
      <c r="K658" s="36"/>
      <c r="L658" s="36"/>
      <c r="M658" s="45"/>
      <c r="N658" s="389"/>
      <c r="O658" s="154"/>
      <c r="P658" s="154"/>
      <c r="Q658" s="46"/>
      <c r="R658" s="21"/>
      <c r="T658" s="36"/>
    </row>
    <row r="659" spans="1:20" s="33" customFormat="1" x14ac:dyDescent="0.3">
      <c r="A659" s="150"/>
      <c r="B659" s="151"/>
      <c r="C659" s="152"/>
      <c r="F659" s="153"/>
      <c r="K659" s="36"/>
      <c r="L659" s="36"/>
      <c r="M659" s="45"/>
      <c r="N659" s="389"/>
      <c r="O659" s="154"/>
      <c r="P659" s="154"/>
      <c r="Q659" s="46"/>
      <c r="R659" s="21"/>
      <c r="T659" s="36"/>
    </row>
    <row r="660" spans="1:20" s="33" customFormat="1" x14ac:dyDescent="0.3">
      <c r="A660" s="150"/>
      <c r="B660" s="151"/>
      <c r="C660" s="152"/>
      <c r="F660" s="153"/>
      <c r="K660" s="36"/>
      <c r="L660" s="36"/>
      <c r="M660" s="45"/>
      <c r="N660" s="389"/>
      <c r="O660" s="154"/>
      <c r="P660" s="154"/>
      <c r="Q660" s="46"/>
      <c r="R660" s="21"/>
      <c r="T660" s="36"/>
    </row>
    <row r="661" spans="1:20" s="33" customFormat="1" x14ac:dyDescent="0.3">
      <c r="A661" s="150"/>
      <c r="B661" s="151"/>
      <c r="C661" s="152"/>
      <c r="F661" s="153"/>
      <c r="K661" s="36"/>
      <c r="L661" s="36"/>
      <c r="M661" s="45"/>
      <c r="N661" s="389"/>
      <c r="O661" s="154"/>
      <c r="P661" s="154"/>
      <c r="Q661" s="46"/>
      <c r="R661" s="21"/>
      <c r="T661" s="36"/>
    </row>
    <row r="662" spans="1:20" s="33" customFormat="1" x14ac:dyDescent="0.3">
      <c r="A662" s="150"/>
      <c r="B662" s="151"/>
      <c r="C662" s="152"/>
      <c r="F662" s="153"/>
      <c r="K662" s="36"/>
      <c r="L662" s="36"/>
      <c r="M662" s="45"/>
      <c r="N662" s="389"/>
      <c r="O662" s="154"/>
      <c r="P662" s="154"/>
      <c r="Q662" s="46"/>
      <c r="R662" s="21"/>
      <c r="T662" s="36"/>
    </row>
    <row r="663" spans="1:20" s="33" customFormat="1" x14ac:dyDescent="0.3">
      <c r="A663" s="150"/>
      <c r="B663" s="151"/>
      <c r="C663" s="152"/>
      <c r="F663" s="153"/>
      <c r="K663" s="36"/>
      <c r="L663" s="36"/>
      <c r="M663" s="45"/>
      <c r="N663" s="389"/>
      <c r="O663" s="154"/>
      <c r="P663" s="154"/>
      <c r="Q663" s="46"/>
      <c r="R663" s="21"/>
      <c r="T663" s="36"/>
    </row>
    <row r="664" spans="1:20" s="33" customFormat="1" x14ac:dyDescent="0.3">
      <c r="A664" s="150"/>
      <c r="B664" s="151"/>
      <c r="C664" s="152"/>
      <c r="F664" s="153"/>
      <c r="K664" s="36"/>
      <c r="L664" s="36"/>
      <c r="M664" s="45"/>
      <c r="N664" s="389"/>
      <c r="O664" s="154"/>
      <c r="P664" s="154"/>
      <c r="Q664" s="46"/>
      <c r="R664" s="21"/>
      <c r="T664" s="36"/>
    </row>
    <row r="665" spans="1:20" s="33" customFormat="1" x14ac:dyDescent="0.3">
      <c r="A665" s="150"/>
      <c r="B665" s="151"/>
      <c r="C665" s="152"/>
      <c r="F665" s="153"/>
      <c r="K665" s="36"/>
      <c r="L665" s="36"/>
      <c r="M665" s="45"/>
      <c r="N665" s="389"/>
      <c r="O665" s="154"/>
      <c r="P665" s="154"/>
      <c r="Q665" s="46"/>
      <c r="R665" s="21"/>
      <c r="T665" s="36"/>
    </row>
    <row r="666" spans="1:20" s="33" customFormat="1" x14ac:dyDescent="0.3">
      <c r="A666" s="150"/>
      <c r="B666" s="151"/>
      <c r="C666" s="152"/>
      <c r="F666" s="153"/>
      <c r="K666" s="36"/>
      <c r="L666" s="36"/>
      <c r="M666" s="45"/>
      <c r="N666" s="389"/>
      <c r="O666" s="154"/>
      <c r="P666" s="154"/>
      <c r="Q666" s="46"/>
      <c r="R666" s="21"/>
      <c r="T666" s="36"/>
    </row>
    <row r="667" spans="1:20" s="33" customFormat="1" x14ac:dyDescent="0.3">
      <c r="A667" s="150"/>
      <c r="B667" s="151"/>
      <c r="C667" s="152"/>
      <c r="F667" s="153"/>
      <c r="K667" s="36"/>
      <c r="L667" s="36"/>
      <c r="M667" s="45"/>
      <c r="N667" s="389"/>
      <c r="O667" s="154"/>
      <c r="P667" s="154"/>
      <c r="Q667" s="46"/>
      <c r="R667" s="21"/>
      <c r="T667" s="36"/>
    </row>
    <row r="668" spans="1:20" s="33" customFormat="1" x14ac:dyDescent="0.3">
      <c r="A668" s="150"/>
      <c r="B668" s="151"/>
      <c r="C668" s="152"/>
      <c r="F668" s="153"/>
      <c r="K668" s="36"/>
      <c r="L668" s="36"/>
      <c r="M668" s="45"/>
      <c r="N668" s="389"/>
      <c r="O668" s="154"/>
      <c r="P668" s="154"/>
      <c r="Q668" s="46"/>
      <c r="R668" s="21"/>
      <c r="T668" s="36"/>
    </row>
    <row r="669" spans="1:20" s="33" customFormat="1" x14ac:dyDescent="0.3">
      <c r="A669" s="150"/>
      <c r="B669" s="151"/>
      <c r="C669" s="152"/>
      <c r="F669" s="153"/>
      <c r="K669" s="36"/>
      <c r="L669" s="36"/>
      <c r="M669" s="45"/>
      <c r="N669" s="389"/>
      <c r="O669" s="154"/>
      <c r="P669" s="154"/>
      <c r="Q669" s="46"/>
      <c r="R669" s="21"/>
      <c r="T669" s="36"/>
    </row>
    <row r="670" spans="1:20" s="33" customFormat="1" x14ac:dyDescent="0.3">
      <c r="A670" s="150"/>
      <c r="B670" s="151"/>
      <c r="C670" s="152"/>
      <c r="F670" s="153"/>
      <c r="K670" s="36"/>
      <c r="L670" s="36"/>
      <c r="M670" s="45"/>
      <c r="N670" s="389"/>
      <c r="O670" s="154"/>
      <c r="P670" s="154"/>
      <c r="Q670" s="46"/>
      <c r="R670" s="21"/>
      <c r="T670" s="36"/>
    </row>
    <row r="671" spans="1:20" s="33" customFormat="1" x14ac:dyDescent="0.3">
      <c r="A671" s="150"/>
      <c r="B671" s="151"/>
      <c r="C671" s="152"/>
      <c r="F671" s="153"/>
      <c r="K671" s="36"/>
      <c r="L671" s="36"/>
      <c r="M671" s="45"/>
      <c r="N671" s="389"/>
      <c r="O671" s="154"/>
      <c r="P671" s="154"/>
      <c r="Q671" s="46"/>
      <c r="R671" s="21"/>
      <c r="T671" s="36"/>
    </row>
    <row r="672" spans="1:20" s="33" customFormat="1" x14ac:dyDescent="0.3">
      <c r="A672" s="150"/>
      <c r="B672" s="151"/>
      <c r="C672" s="152"/>
      <c r="F672" s="153"/>
      <c r="K672" s="36"/>
      <c r="L672" s="36"/>
      <c r="M672" s="45"/>
      <c r="N672" s="389"/>
      <c r="O672" s="154"/>
      <c r="P672" s="154"/>
      <c r="Q672" s="46"/>
      <c r="R672" s="21"/>
      <c r="T672" s="36"/>
    </row>
    <row r="673" spans="1:20" s="33" customFormat="1" x14ac:dyDescent="0.3">
      <c r="A673" s="150"/>
      <c r="B673" s="151"/>
      <c r="C673" s="152"/>
      <c r="F673" s="153"/>
      <c r="K673" s="36"/>
      <c r="L673" s="36"/>
      <c r="M673" s="45"/>
      <c r="N673" s="389"/>
      <c r="O673" s="154"/>
      <c r="P673" s="154"/>
      <c r="Q673" s="46"/>
      <c r="R673" s="21"/>
      <c r="T673" s="36"/>
    </row>
    <row r="674" spans="1:20" s="33" customFormat="1" x14ac:dyDescent="0.3">
      <c r="A674" s="150"/>
      <c r="B674" s="151"/>
      <c r="C674" s="152"/>
      <c r="F674" s="153"/>
      <c r="K674" s="36"/>
      <c r="L674" s="36"/>
      <c r="M674" s="45"/>
      <c r="N674" s="389"/>
      <c r="O674" s="154"/>
      <c r="P674" s="154"/>
      <c r="Q674" s="46"/>
      <c r="R674" s="21"/>
      <c r="T674" s="36"/>
    </row>
    <row r="675" spans="1:20" s="33" customFormat="1" x14ac:dyDescent="0.3">
      <c r="A675" s="150"/>
      <c r="B675" s="151"/>
      <c r="C675" s="152"/>
      <c r="F675" s="153"/>
      <c r="K675" s="36"/>
      <c r="L675" s="36"/>
      <c r="M675" s="45"/>
      <c r="N675" s="389"/>
      <c r="O675" s="154"/>
      <c r="P675" s="154"/>
      <c r="Q675" s="46"/>
      <c r="R675" s="21"/>
      <c r="T675" s="36"/>
    </row>
    <row r="676" spans="1:20" s="33" customFormat="1" x14ac:dyDescent="0.3">
      <c r="A676" s="150"/>
      <c r="B676" s="151"/>
      <c r="C676" s="152"/>
      <c r="F676" s="153"/>
      <c r="K676" s="36"/>
      <c r="L676" s="36"/>
      <c r="M676" s="45"/>
      <c r="N676" s="389"/>
      <c r="O676" s="154"/>
      <c r="P676" s="154"/>
      <c r="Q676" s="46"/>
      <c r="R676" s="21"/>
      <c r="T676" s="36"/>
    </row>
    <row r="677" spans="1:20" s="33" customFormat="1" x14ac:dyDescent="0.3">
      <c r="A677" s="150"/>
      <c r="B677" s="151"/>
      <c r="C677" s="152"/>
      <c r="F677" s="153"/>
      <c r="K677" s="36"/>
      <c r="L677" s="36"/>
      <c r="M677" s="45"/>
      <c r="N677" s="389"/>
      <c r="O677" s="154"/>
      <c r="P677" s="154"/>
      <c r="Q677" s="46"/>
      <c r="R677" s="21"/>
      <c r="T677" s="36"/>
    </row>
    <row r="678" spans="1:20" s="33" customFormat="1" x14ac:dyDescent="0.3">
      <c r="A678" s="150"/>
      <c r="B678" s="151"/>
      <c r="C678" s="152"/>
      <c r="F678" s="153"/>
      <c r="K678" s="36"/>
      <c r="L678" s="36"/>
      <c r="M678" s="45"/>
      <c r="N678" s="389"/>
      <c r="O678" s="154"/>
      <c r="P678" s="154"/>
      <c r="Q678" s="46"/>
      <c r="R678" s="21"/>
      <c r="T678" s="36"/>
    </row>
    <row r="679" spans="1:20" s="33" customFormat="1" x14ac:dyDescent="0.3">
      <c r="A679" s="150"/>
      <c r="B679" s="151"/>
      <c r="C679" s="152"/>
      <c r="F679" s="153"/>
      <c r="K679" s="36"/>
      <c r="L679" s="36"/>
      <c r="M679" s="45"/>
      <c r="N679" s="389"/>
      <c r="O679" s="154"/>
      <c r="P679" s="154"/>
      <c r="Q679" s="46"/>
      <c r="R679" s="21"/>
      <c r="T679" s="36"/>
    </row>
    <row r="680" spans="1:20" s="33" customFormat="1" x14ac:dyDescent="0.3">
      <c r="A680" s="150"/>
      <c r="B680" s="151"/>
      <c r="C680" s="152"/>
      <c r="F680" s="153"/>
      <c r="K680" s="36"/>
      <c r="L680" s="36"/>
      <c r="M680" s="45"/>
      <c r="N680" s="389"/>
      <c r="O680" s="154"/>
      <c r="P680" s="154"/>
      <c r="Q680" s="46"/>
      <c r="R680" s="21"/>
      <c r="T680" s="36"/>
    </row>
    <row r="681" spans="1:20" s="33" customFormat="1" x14ac:dyDescent="0.3">
      <c r="A681" s="150"/>
      <c r="B681" s="151"/>
      <c r="C681" s="152"/>
      <c r="F681" s="153"/>
      <c r="K681" s="36"/>
      <c r="L681" s="36"/>
      <c r="M681" s="45"/>
      <c r="N681" s="389"/>
      <c r="O681" s="154"/>
      <c r="P681" s="154"/>
      <c r="Q681" s="46"/>
      <c r="R681" s="21"/>
      <c r="T681" s="36"/>
    </row>
    <row r="682" spans="1:20" s="33" customFormat="1" x14ac:dyDescent="0.3">
      <c r="A682" s="150"/>
      <c r="B682" s="151"/>
      <c r="C682" s="152"/>
      <c r="F682" s="153"/>
      <c r="K682" s="36"/>
      <c r="L682" s="36"/>
      <c r="M682" s="45"/>
      <c r="N682" s="389"/>
      <c r="O682" s="154"/>
      <c r="P682" s="154"/>
      <c r="Q682" s="46"/>
      <c r="R682" s="21"/>
      <c r="T682" s="36"/>
    </row>
    <row r="683" spans="1:20" s="33" customFormat="1" x14ac:dyDescent="0.3">
      <c r="A683" s="150"/>
      <c r="B683" s="151"/>
      <c r="C683" s="152"/>
      <c r="F683" s="153"/>
      <c r="K683" s="36"/>
      <c r="L683" s="36"/>
      <c r="M683" s="45"/>
      <c r="N683" s="389"/>
      <c r="O683" s="154"/>
      <c r="P683" s="154"/>
      <c r="Q683" s="46"/>
      <c r="R683" s="21"/>
      <c r="T683" s="36"/>
    </row>
    <row r="684" spans="1:20" s="33" customFormat="1" x14ac:dyDescent="0.3">
      <c r="A684" s="150"/>
      <c r="B684" s="151"/>
      <c r="C684" s="152"/>
      <c r="F684" s="153"/>
      <c r="K684" s="36"/>
      <c r="L684" s="36"/>
      <c r="M684" s="45"/>
      <c r="N684" s="389"/>
      <c r="O684" s="154"/>
      <c r="P684" s="154"/>
      <c r="Q684" s="46"/>
      <c r="R684" s="21"/>
      <c r="T684" s="36"/>
    </row>
    <row r="685" spans="1:20" s="33" customFormat="1" x14ac:dyDescent="0.3">
      <c r="A685" s="150"/>
      <c r="B685" s="151"/>
      <c r="C685" s="152"/>
      <c r="F685" s="153"/>
      <c r="K685" s="36"/>
      <c r="L685" s="36"/>
      <c r="M685" s="45"/>
      <c r="N685" s="389"/>
      <c r="O685" s="154"/>
      <c r="P685" s="154"/>
      <c r="Q685" s="46"/>
      <c r="R685" s="21"/>
      <c r="T685" s="36"/>
    </row>
    <row r="686" spans="1:20" s="33" customFormat="1" x14ac:dyDescent="0.3">
      <c r="A686" s="150"/>
      <c r="B686" s="151"/>
      <c r="C686" s="152"/>
      <c r="F686" s="153"/>
      <c r="K686" s="36"/>
      <c r="L686" s="36"/>
      <c r="M686" s="45"/>
      <c r="N686" s="389"/>
      <c r="O686" s="154"/>
      <c r="P686" s="154"/>
      <c r="Q686" s="46"/>
      <c r="R686" s="21"/>
      <c r="T686" s="36"/>
    </row>
    <row r="687" spans="1:20" s="33" customFormat="1" x14ac:dyDescent="0.3">
      <c r="A687" s="150"/>
      <c r="B687" s="151"/>
      <c r="C687" s="152"/>
      <c r="F687" s="153"/>
      <c r="K687" s="36"/>
      <c r="L687" s="36"/>
      <c r="M687" s="45"/>
      <c r="N687" s="389"/>
      <c r="O687" s="154"/>
      <c r="P687" s="154"/>
      <c r="Q687" s="46"/>
      <c r="R687" s="21"/>
      <c r="T687" s="36"/>
    </row>
    <row r="688" spans="1:20" s="33" customFormat="1" x14ac:dyDescent="0.3">
      <c r="A688" s="150"/>
      <c r="B688" s="151"/>
      <c r="C688" s="152"/>
      <c r="F688" s="153"/>
      <c r="K688" s="36"/>
      <c r="L688" s="36"/>
      <c r="M688" s="45"/>
      <c r="N688" s="389"/>
      <c r="O688" s="154"/>
      <c r="P688" s="154"/>
      <c r="Q688" s="46"/>
      <c r="R688" s="21"/>
      <c r="T688" s="36"/>
    </row>
    <row r="689" spans="1:20" s="33" customFormat="1" x14ac:dyDescent="0.3">
      <c r="A689" s="150"/>
      <c r="B689" s="151"/>
      <c r="C689" s="152"/>
      <c r="F689" s="153"/>
      <c r="K689" s="36"/>
      <c r="L689" s="36"/>
      <c r="M689" s="45"/>
      <c r="N689" s="389"/>
      <c r="O689" s="154"/>
      <c r="P689" s="154"/>
      <c r="Q689" s="46"/>
      <c r="R689" s="21"/>
      <c r="T689" s="36"/>
    </row>
    <row r="690" spans="1:20" s="33" customFormat="1" x14ac:dyDescent="0.3">
      <c r="A690" s="150"/>
      <c r="B690" s="151"/>
      <c r="C690" s="152"/>
      <c r="F690" s="153"/>
      <c r="K690" s="36"/>
      <c r="L690" s="36"/>
      <c r="M690" s="45"/>
      <c r="N690" s="389"/>
      <c r="O690" s="154"/>
      <c r="P690" s="154"/>
      <c r="Q690" s="46"/>
      <c r="R690" s="21"/>
      <c r="T690" s="36"/>
    </row>
    <row r="691" spans="1:20" s="33" customFormat="1" x14ac:dyDescent="0.3">
      <c r="A691" s="150"/>
      <c r="B691" s="151"/>
      <c r="C691" s="152"/>
      <c r="F691" s="153"/>
      <c r="K691" s="36"/>
      <c r="L691" s="36"/>
      <c r="M691" s="45"/>
      <c r="N691" s="389"/>
      <c r="O691" s="154"/>
      <c r="P691" s="154"/>
      <c r="Q691" s="46"/>
      <c r="R691" s="21"/>
      <c r="T691" s="36"/>
    </row>
    <row r="692" spans="1:20" s="33" customFormat="1" x14ac:dyDescent="0.3">
      <c r="A692" s="150"/>
      <c r="B692" s="151"/>
      <c r="C692" s="152"/>
      <c r="F692" s="153"/>
      <c r="K692" s="36"/>
      <c r="L692" s="36"/>
      <c r="M692" s="45"/>
      <c r="N692" s="389"/>
      <c r="O692" s="154"/>
      <c r="P692" s="154"/>
      <c r="Q692" s="46"/>
      <c r="R692" s="21"/>
      <c r="T692" s="36"/>
    </row>
    <row r="693" spans="1:20" s="33" customFormat="1" x14ac:dyDescent="0.3">
      <c r="A693" s="150"/>
      <c r="B693" s="151"/>
      <c r="C693" s="152"/>
      <c r="F693" s="153"/>
      <c r="K693" s="36"/>
      <c r="L693" s="36"/>
      <c r="M693" s="45"/>
      <c r="N693" s="389"/>
      <c r="O693" s="154"/>
      <c r="P693" s="154"/>
      <c r="Q693" s="46"/>
      <c r="R693" s="21"/>
      <c r="T693" s="36"/>
    </row>
    <row r="694" spans="1:20" s="33" customFormat="1" x14ac:dyDescent="0.3">
      <c r="A694" s="150"/>
      <c r="B694" s="151"/>
      <c r="C694" s="152"/>
      <c r="F694" s="153"/>
      <c r="K694" s="36"/>
      <c r="L694" s="36"/>
      <c r="M694" s="45"/>
      <c r="N694" s="389"/>
      <c r="O694" s="154"/>
      <c r="P694" s="154"/>
      <c r="Q694" s="46"/>
      <c r="R694" s="21"/>
      <c r="T694" s="36"/>
    </row>
    <row r="695" spans="1:20" s="33" customFormat="1" x14ac:dyDescent="0.3">
      <c r="A695" s="150"/>
      <c r="B695" s="151"/>
      <c r="C695" s="152"/>
      <c r="F695" s="153"/>
      <c r="K695" s="36"/>
      <c r="L695" s="36"/>
      <c r="M695" s="45"/>
      <c r="N695" s="389"/>
      <c r="O695" s="154"/>
      <c r="P695" s="154"/>
      <c r="Q695" s="46"/>
      <c r="R695" s="21"/>
      <c r="T695" s="36"/>
    </row>
    <row r="696" spans="1:20" s="33" customFormat="1" x14ac:dyDescent="0.3">
      <c r="A696" s="150"/>
      <c r="B696" s="151"/>
      <c r="C696" s="152"/>
      <c r="F696" s="153"/>
      <c r="K696" s="36"/>
      <c r="L696" s="36"/>
      <c r="M696" s="45"/>
      <c r="N696" s="389"/>
      <c r="O696" s="154"/>
      <c r="P696" s="154"/>
      <c r="Q696" s="46"/>
      <c r="R696" s="21"/>
      <c r="T696" s="36"/>
    </row>
    <row r="697" spans="1:20" s="33" customFormat="1" x14ac:dyDescent="0.3">
      <c r="A697" s="150"/>
      <c r="B697" s="151"/>
      <c r="C697" s="152"/>
      <c r="F697" s="153"/>
      <c r="K697" s="36"/>
      <c r="L697" s="36"/>
      <c r="M697" s="45"/>
      <c r="N697" s="389"/>
      <c r="O697" s="154"/>
      <c r="P697" s="154"/>
      <c r="Q697" s="46"/>
      <c r="R697" s="21"/>
      <c r="T697" s="36"/>
    </row>
    <row r="698" spans="1:20" s="33" customFormat="1" x14ac:dyDescent="0.3">
      <c r="A698" s="150"/>
      <c r="B698" s="151"/>
      <c r="C698" s="152"/>
      <c r="F698" s="153"/>
      <c r="K698" s="36"/>
      <c r="L698" s="36"/>
      <c r="M698" s="45"/>
      <c r="N698" s="389"/>
      <c r="O698" s="154"/>
      <c r="P698" s="154"/>
      <c r="Q698" s="46"/>
      <c r="R698" s="21"/>
      <c r="T698" s="36"/>
    </row>
    <row r="699" spans="1:20" s="33" customFormat="1" x14ac:dyDescent="0.3">
      <c r="A699" s="150"/>
      <c r="B699" s="151"/>
      <c r="C699" s="152"/>
      <c r="F699" s="153"/>
      <c r="K699" s="36"/>
      <c r="L699" s="36"/>
      <c r="M699" s="45"/>
      <c r="N699" s="389"/>
      <c r="O699" s="154"/>
      <c r="P699" s="154"/>
      <c r="Q699" s="46"/>
      <c r="R699" s="21"/>
      <c r="T699" s="36"/>
    </row>
    <row r="700" spans="1:20" s="33" customFormat="1" x14ac:dyDescent="0.3">
      <c r="A700" s="150"/>
      <c r="B700" s="151"/>
      <c r="C700" s="152"/>
      <c r="F700" s="153"/>
      <c r="K700" s="36"/>
      <c r="L700" s="36"/>
      <c r="M700" s="45"/>
      <c r="N700" s="389"/>
      <c r="O700" s="154"/>
      <c r="P700" s="154"/>
      <c r="Q700" s="46"/>
      <c r="R700" s="21"/>
      <c r="T700" s="36"/>
    </row>
    <row r="701" spans="1:20" s="33" customFormat="1" x14ac:dyDescent="0.3">
      <c r="A701" s="150"/>
      <c r="B701" s="151"/>
      <c r="C701" s="152"/>
      <c r="F701" s="153"/>
      <c r="K701" s="36"/>
      <c r="L701" s="36"/>
      <c r="M701" s="45"/>
      <c r="N701" s="389"/>
      <c r="O701" s="154"/>
      <c r="P701" s="154"/>
      <c r="Q701" s="46"/>
      <c r="R701" s="21"/>
      <c r="T701" s="36"/>
    </row>
    <row r="702" spans="1:20" s="33" customFormat="1" x14ac:dyDescent="0.3">
      <c r="A702" s="150"/>
      <c r="B702" s="151"/>
      <c r="C702" s="152"/>
      <c r="F702" s="153"/>
      <c r="K702" s="36"/>
      <c r="L702" s="36"/>
      <c r="M702" s="45"/>
      <c r="N702" s="389"/>
      <c r="O702" s="154"/>
      <c r="P702" s="154"/>
      <c r="Q702" s="46"/>
      <c r="R702" s="21"/>
      <c r="T702" s="36"/>
    </row>
    <row r="703" spans="1:20" s="33" customFormat="1" x14ac:dyDescent="0.3">
      <c r="A703" s="150"/>
      <c r="B703" s="151"/>
      <c r="C703" s="152"/>
      <c r="F703" s="153"/>
      <c r="K703" s="36"/>
      <c r="L703" s="36"/>
      <c r="M703" s="45"/>
      <c r="N703" s="389"/>
      <c r="O703" s="154"/>
      <c r="P703" s="154"/>
      <c r="Q703" s="46"/>
      <c r="R703" s="21"/>
      <c r="T703" s="36"/>
    </row>
    <row r="704" spans="1:20" s="33" customFormat="1" x14ac:dyDescent="0.3">
      <c r="A704" s="150"/>
      <c r="B704" s="151"/>
      <c r="C704" s="152"/>
      <c r="F704" s="153"/>
      <c r="K704" s="36"/>
      <c r="L704" s="36"/>
      <c r="M704" s="45"/>
      <c r="N704" s="389"/>
      <c r="O704" s="154"/>
      <c r="P704" s="154"/>
      <c r="Q704" s="46"/>
      <c r="R704" s="21"/>
      <c r="T704" s="36"/>
    </row>
    <row r="705" spans="1:20" s="33" customFormat="1" x14ac:dyDescent="0.3">
      <c r="A705" s="150"/>
      <c r="B705" s="151"/>
      <c r="C705" s="152"/>
      <c r="F705" s="153"/>
      <c r="K705" s="36"/>
      <c r="L705" s="36"/>
      <c r="M705" s="45"/>
      <c r="N705" s="389"/>
      <c r="O705" s="154"/>
      <c r="P705" s="154"/>
      <c r="Q705" s="46"/>
      <c r="R705" s="21"/>
      <c r="T705" s="36"/>
    </row>
    <row r="706" spans="1:20" s="33" customFormat="1" x14ac:dyDescent="0.3">
      <c r="A706" s="150"/>
      <c r="B706" s="151"/>
      <c r="C706" s="152"/>
      <c r="F706" s="153"/>
      <c r="K706" s="36"/>
      <c r="L706" s="36"/>
      <c r="M706" s="45"/>
      <c r="N706" s="389"/>
      <c r="O706" s="154"/>
      <c r="P706" s="154"/>
      <c r="Q706" s="46"/>
      <c r="R706" s="21"/>
      <c r="T706" s="36"/>
    </row>
    <row r="707" spans="1:20" s="33" customFormat="1" x14ac:dyDescent="0.3">
      <c r="A707" s="150"/>
      <c r="B707" s="151"/>
      <c r="C707" s="152"/>
      <c r="F707" s="153"/>
      <c r="K707" s="36"/>
      <c r="L707" s="36"/>
      <c r="M707" s="45"/>
      <c r="N707" s="389"/>
      <c r="O707" s="154"/>
      <c r="P707" s="154"/>
      <c r="Q707" s="46"/>
      <c r="R707" s="21"/>
      <c r="T707" s="36"/>
    </row>
    <row r="708" spans="1:20" s="33" customFormat="1" x14ac:dyDescent="0.3">
      <c r="A708" s="150"/>
      <c r="B708" s="151"/>
      <c r="C708" s="152"/>
      <c r="F708" s="153"/>
      <c r="K708" s="36"/>
      <c r="L708" s="36"/>
      <c r="M708" s="45"/>
      <c r="N708" s="389"/>
      <c r="O708" s="154"/>
      <c r="P708" s="154"/>
      <c r="Q708" s="46"/>
      <c r="R708" s="21"/>
      <c r="T708" s="36"/>
    </row>
    <row r="709" spans="1:20" s="33" customFormat="1" x14ac:dyDescent="0.3">
      <c r="A709" s="150"/>
      <c r="B709" s="151"/>
      <c r="C709" s="152"/>
      <c r="F709" s="153"/>
      <c r="K709" s="36"/>
      <c r="L709" s="36"/>
      <c r="M709" s="45"/>
      <c r="N709" s="389"/>
      <c r="O709" s="154"/>
      <c r="P709" s="154"/>
      <c r="Q709" s="46"/>
      <c r="R709" s="21"/>
      <c r="T709" s="36"/>
    </row>
    <row r="710" spans="1:20" s="33" customFormat="1" x14ac:dyDescent="0.3">
      <c r="A710" s="150"/>
      <c r="B710" s="151"/>
      <c r="C710" s="152"/>
      <c r="F710" s="153"/>
      <c r="K710" s="36"/>
      <c r="L710" s="36"/>
      <c r="M710" s="45"/>
      <c r="N710" s="389"/>
      <c r="O710" s="154"/>
      <c r="P710" s="154"/>
      <c r="Q710" s="46"/>
      <c r="R710" s="21"/>
      <c r="T710" s="36"/>
    </row>
    <row r="711" spans="1:20" s="33" customFormat="1" x14ac:dyDescent="0.3">
      <c r="A711" s="150"/>
      <c r="B711" s="151"/>
      <c r="C711" s="152"/>
      <c r="F711" s="153"/>
      <c r="K711" s="36"/>
      <c r="L711" s="36"/>
      <c r="M711" s="45"/>
      <c r="N711" s="389"/>
      <c r="O711" s="154"/>
      <c r="P711" s="154"/>
      <c r="Q711" s="46"/>
      <c r="R711" s="21"/>
      <c r="T711" s="36"/>
    </row>
    <row r="712" spans="1:20" s="33" customFormat="1" x14ac:dyDescent="0.3">
      <c r="A712" s="150"/>
      <c r="B712" s="151"/>
      <c r="C712" s="152"/>
      <c r="F712" s="153"/>
      <c r="K712" s="36"/>
      <c r="L712" s="36"/>
      <c r="M712" s="45"/>
      <c r="N712" s="389"/>
      <c r="O712" s="154"/>
      <c r="P712" s="154"/>
      <c r="Q712" s="46"/>
      <c r="R712" s="21"/>
      <c r="T712" s="36"/>
    </row>
    <row r="713" spans="1:20" s="33" customFormat="1" x14ac:dyDescent="0.3">
      <c r="A713" s="150"/>
      <c r="B713" s="151"/>
      <c r="C713" s="152"/>
      <c r="F713" s="153"/>
      <c r="K713" s="36"/>
      <c r="L713" s="36"/>
      <c r="M713" s="45"/>
      <c r="N713" s="389"/>
      <c r="O713" s="154"/>
      <c r="P713" s="154"/>
      <c r="Q713" s="46"/>
      <c r="R713" s="21"/>
      <c r="T713" s="36"/>
    </row>
    <row r="714" spans="1:20" s="33" customFormat="1" x14ac:dyDescent="0.3">
      <c r="A714" s="150"/>
      <c r="B714" s="151"/>
      <c r="C714" s="152"/>
      <c r="F714" s="153"/>
      <c r="K714" s="36"/>
      <c r="L714" s="36"/>
      <c r="M714" s="45"/>
      <c r="N714" s="389"/>
      <c r="O714" s="154"/>
      <c r="P714" s="154"/>
      <c r="Q714" s="46"/>
      <c r="R714" s="21"/>
      <c r="T714" s="36"/>
    </row>
    <row r="715" spans="1:20" s="33" customFormat="1" x14ac:dyDescent="0.3">
      <c r="A715" s="150"/>
      <c r="B715" s="151"/>
      <c r="C715" s="152"/>
      <c r="F715" s="153"/>
      <c r="K715" s="36"/>
      <c r="L715" s="36"/>
      <c r="M715" s="45"/>
      <c r="N715" s="389"/>
      <c r="O715" s="154"/>
      <c r="P715" s="154"/>
      <c r="Q715" s="46"/>
      <c r="R715" s="21"/>
      <c r="T715" s="36"/>
    </row>
    <row r="716" spans="1:20" s="33" customFormat="1" x14ac:dyDescent="0.3">
      <c r="A716" s="150"/>
      <c r="B716" s="151"/>
      <c r="C716" s="152"/>
      <c r="F716" s="153"/>
      <c r="K716" s="36"/>
      <c r="L716" s="36"/>
      <c r="M716" s="45"/>
      <c r="N716" s="389"/>
      <c r="O716" s="154"/>
      <c r="P716" s="154"/>
      <c r="Q716" s="46"/>
      <c r="R716" s="21"/>
      <c r="T716" s="36"/>
    </row>
    <row r="717" spans="1:20" s="33" customFormat="1" x14ac:dyDescent="0.3">
      <c r="A717" s="150"/>
      <c r="B717" s="151"/>
      <c r="C717" s="152"/>
      <c r="F717" s="153"/>
      <c r="K717" s="36"/>
      <c r="L717" s="36"/>
      <c r="M717" s="45"/>
      <c r="N717" s="389"/>
      <c r="O717" s="154"/>
      <c r="P717" s="154"/>
      <c r="Q717" s="46"/>
      <c r="R717" s="21"/>
      <c r="T717" s="36"/>
    </row>
    <row r="718" spans="1:20" s="33" customFormat="1" x14ac:dyDescent="0.3">
      <c r="A718" s="150"/>
      <c r="B718" s="151"/>
      <c r="C718" s="152"/>
      <c r="F718" s="153"/>
      <c r="K718" s="36"/>
      <c r="L718" s="36"/>
      <c r="M718" s="45"/>
      <c r="N718" s="389"/>
      <c r="O718" s="154"/>
      <c r="P718" s="154"/>
      <c r="Q718" s="46"/>
      <c r="R718" s="21"/>
      <c r="T718" s="36"/>
    </row>
    <row r="719" spans="1:20" s="33" customFormat="1" x14ac:dyDescent="0.3">
      <c r="A719" s="150"/>
      <c r="B719" s="151"/>
      <c r="C719" s="152"/>
      <c r="F719" s="153"/>
      <c r="K719" s="36"/>
      <c r="L719" s="36"/>
      <c r="M719" s="45"/>
      <c r="N719" s="389"/>
      <c r="O719" s="154"/>
      <c r="P719" s="154"/>
      <c r="Q719" s="46"/>
      <c r="R719" s="21"/>
      <c r="T719" s="36"/>
    </row>
    <row r="720" spans="1:20" s="33" customFormat="1" x14ac:dyDescent="0.3">
      <c r="A720" s="150"/>
      <c r="B720" s="151"/>
      <c r="C720" s="152"/>
      <c r="F720" s="153"/>
      <c r="K720" s="36"/>
      <c r="L720" s="36"/>
      <c r="M720" s="45"/>
      <c r="N720" s="389"/>
      <c r="O720" s="154"/>
      <c r="P720" s="154"/>
      <c r="Q720" s="46"/>
      <c r="R720" s="21"/>
      <c r="T720" s="36"/>
    </row>
    <row r="721" spans="1:20" s="33" customFormat="1" x14ac:dyDescent="0.3">
      <c r="A721" s="150"/>
      <c r="B721" s="151"/>
      <c r="C721" s="152"/>
      <c r="F721" s="153"/>
      <c r="K721" s="36"/>
      <c r="L721" s="36"/>
      <c r="M721" s="45"/>
      <c r="N721" s="389"/>
      <c r="O721" s="154"/>
      <c r="P721" s="154"/>
      <c r="Q721" s="46"/>
      <c r="R721" s="21"/>
      <c r="T721" s="36"/>
    </row>
    <row r="722" spans="1:20" s="33" customFormat="1" x14ac:dyDescent="0.3">
      <c r="A722" s="150"/>
      <c r="B722" s="151"/>
      <c r="C722" s="152"/>
      <c r="F722" s="153"/>
      <c r="K722" s="36"/>
      <c r="L722" s="36"/>
      <c r="M722" s="45"/>
      <c r="N722" s="389"/>
      <c r="O722" s="154"/>
      <c r="P722" s="154"/>
      <c r="Q722" s="46"/>
      <c r="R722" s="21"/>
      <c r="T722" s="36"/>
    </row>
    <row r="723" spans="1:20" s="33" customFormat="1" x14ac:dyDescent="0.3">
      <c r="A723" s="150"/>
      <c r="B723" s="151"/>
      <c r="C723" s="152"/>
      <c r="F723" s="153"/>
      <c r="K723" s="36"/>
      <c r="L723" s="36"/>
      <c r="M723" s="45"/>
      <c r="N723" s="389"/>
      <c r="O723" s="154"/>
      <c r="P723" s="154"/>
      <c r="Q723" s="46"/>
      <c r="R723" s="21"/>
      <c r="T723" s="36"/>
    </row>
    <row r="724" spans="1:20" s="33" customFormat="1" x14ac:dyDescent="0.3">
      <c r="A724" s="150"/>
      <c r="B724" s="151"/>
      <c r="C724" s="152"/>
      <c r="F724" s="153"/>
      <c r="K724" s="36"/>
      <c r="L724" s="36"/>
      <c r="M724" s="45"/>
      <c r="N724" s="389"/>
      <c r="O724" s="154"/>
      <c r="P724" s="154"/>
      <c r="Q724" s="46"/>
      <c r="R724" s="21"/>
      <c r="T724" s="36"/>
    </row>
    <row r="725" spans="1:20" s="33" customFormat="1" x14ac:dyDescent="0.3">
      <c r="A725" s="150"/>
      <c r="B725" s="151"/>
      <c r="C725" s="152"/>
      <c r="F725" s="153"/>
      <c r="K725" s="36"/>
      <c r="L725" s="36"/>
      <c r="M725" s="45"/>
      <c r="N725" s="389"/>
      <c r="O725" s="154"/>
      <c r="P725" s="154"/>
      <c r="Q725" s="46"/>
      <c r="R725" s="21"/>
      <c r="T725" s="36"/>
    </row>
    <row r="726" spans="1:20" s="33" customFormat="1" x14ac:dyDescent="0.3">
      <c r="A726" s="150"/>
      <c r="B726" s="151"/>
      <c r="C726" s="152"/>
      <c r="F726" s="153"/>
      <c r="K726" s="36"/>
      <c r="L726" s="36"/>
      <c r="M726" s="45"/>
      <c r="N726" s="389"/>
      <c r="O726" s="154"/>
      <c r="P726" s="154"/>
      <c r="Q726" s="46"/>
      <c r="R726" s="21"/>
      <c r="T726" s="36"/>
    </row>
    <row r="727" spans="1:20" s="33" customFormat="1" x14ac:dyDescent="0.3">
      <c r="A727" s="150"/>
      <c r="B727" s="151"/>
      <c r="C727" s="152"/>
      <c r="F727" s="153"/>
      <c r="K727" s="36"/>
      <c r="L727" s="36"/>
      <c r="M727" s="45"/>
      <c r="N727" s="389"/>
      <c r="O727" s="154"/>
      <c r="P727" s="154"/>
      <c r="Q727" s="46"/>
      <c r="R727" s="21"/>
      <c r="T727" s="36"/>
    </row>
    <row r="728" spans="1:20" s="33" customFormat="1" x14ac:dyDescent="0.3">
      <c r="A728" s="150"/>
      <c r="B728" s="151"/>
      <c r="C728" s="152"/>
      <c r="F728" s="153"/>
      <c r="K728" s="36"/>
      <c r="L728" s="36"/>
      <c r="M728" s="45"/>
      <c r="N728" s="389"/>
      <c r="O728" s="154"/>
      <c r="P728" s="154"/>
      <c r="Q728" s="46"/>
      <c r="R728" s="21"/>
      <c r="T728" s="36"/>
    </row>
    <row r="729" spans="1:20" s="33" customFormat="1" x14ac:dyDescent="0.3">
      <c r="A729" s="150"/>
      <c r="B729" s="151"/>
      <c r="C729" s="152"/>
      <c r="F729" s="153"/>
      <c r="K729" s="36"/>
      <c r="L729" s="36"/>
      <c r="M729" s="45"/>
      <c r="N729" s="389"/>
      <c r="O729" s="154"/>
      <c r="P729" s="154"/>
      <c r="Q729" s="46"/>
      <c r="R729" s="21"/>
      <c r="T729" s="36"/>
    </row>
    <row r="730" spans="1:20" s="33" customFormat="1" x14ac:dyDescent="0.3">
      <c r="A730" s="150"/>
      <c r="B730" s="151"/>
      <c r="C730" s="152"/>
      <c r="F730" s="153"/>
      <c r="K730" s="36"/>
      <c r="L730" s="36"/>
      <c r="M730" s="45"/>
      <c r="N730" s="389"/>
      <c r="O730" s="154"/>
      <c r="P730" s="154"/>
      <c r="Q730" s="46"/>
      <c r="R730" s="21"/>
      <c r="T730" s="36"/>
    </row>
    <row r="731" spans="1:20" s="33" customFormat="1" x14ac:dyDescent="0.3">
      <c r="A731" s="150"/>
      <c r="B731" s="151"/>
      <c r="C731" s="152"/>
      <c r="F731" s="153"/>
      <c r="K731" s="36"/>
      <c r="L731" s="36"/>
      <c r="M731" s="45"/>
      <c r="N731" s="389"/>
      <c r="O731" s="154"/>
      <c r="P731" s="154"/>
      <c r="Q731" s="46"/>
      <c r="R731" s="21"/>
      <c r="T731" s="36"/>
    </row>
    <row r="732" spans="1:20" s="33" customFormat="1" x14ac:dyDescent="0.3">
      <c r="A732" s="150"/>
      <c r="B732" s="151"/>
      <c r="C732" s="152"/>
      <c r="F732" s="153"/>
      <c r="K732" s="36"/>
      <c r="L732" s="36"/>
      <c r="M732" s="45"/>
      <c r="N732" s="389"/>
      <c r="O732" s="154"/>
      <c r="P732" s="154"/>
      <c r="Q732" s="46"/>
      <c r="R732" s="21"/>
      <c r="T732" s="36"/>
    </row>
    <row r="733" spans="1:20" s="33" customFormat="1" x14ac:dyDescent="0.3">
      <c r="A733" s="150"/>
      <c r="B733" s="151"/>
      <c r="C733" s="152"/>
      <c r="F733" s="153"/>
      <c r="K733" s="36"/>
      <c r="L733" s="36"/>
      <c r="M733" s="45"/>
      <c r="N733" s="389"/>
      <c r="O733" s="154"/>
      <c r="P733" s="154"/>
      <c r="Q733" s="46"/>
      <c r="R733" s="21"/>
      <c r="T733" s="36"/>
    </row>
    <row r="734" spans="1:20" s="33" customFormat="1" x14ac:dyDescent="0.3">
      <c r="A734" s="150"/>
      <c r="B734" s="151"/>
      <c r="C734" s="152"/>
      <c r="F734" s="153"/>
      <c r="K734" s="36"/>
      <c r="L734" s="36"/>
      <c r="M734" s="45"/>
      <c r="N734" s="389"/>
      <c r="O734" s="154"/>
      <c r="P734" s="154"/>
      <c r="Q734" s="46"/>
      <c r="R734" s="21"/>
      <c r="T734" s="36"/>
    </row>
    <row r="735" spans="1:20" s="33" customFormat="1" x14ac:dyDescent="0.3">
      <c r="A735" s="150"/>
      <c r="B735" s="151"/>
      <c r="C735" s="152"/>
      <c r="F735" s="153"/>
      <c r="K735" s="36"/>
      <c r="L735" s="36"/>
      <c r="M735" s="45"/>
      <c r="N735" s="389"/>
      <c r="O735" s="154"/>
      <c r="P735" s="154"/>
      <c r="Q735" s="46"/>
      <c r="R735" s="21"/>
      <c r="T735" s="36"/>
    </row>
    <row r="736" spans="1:20" s="33" customFormat="1" x14ac:dyDescent="0.3">
      <c r="A736" s="150"/>
      <c r="B736" s="151"/>
      <c r="C736" s="152"/>
      <c r="F736" s="153"/>
      <c r="K736" s="36"/>
      <c r="L736" s="36"/>
      <c r="M736" s="45"/>
      <c r="N736" s="389"/>
      <c r="O736" s="154"/>
      <c r="P736" s="154"/>
      <c r="Q736" s="46"/>
      <c r="R736" s="21"/>
      <c r="T736" s="36"/>
    </row>
    <row r="737" spans="1:20" s="33" customFormat="1" x14ac:dyDescent="0.3">
      <c r="A737" s="150"/>
      <c r="B737" s="151"/>
      <c r="C737" s="152"/>
      <c r="F737" s="153"/>
      <c r="K737" s="36"/>
      <c r="L737" s="36"/>
      <c r="M737" s="45"/>
      <c r="N737" s="389"/>
      <c r="O737" s="154"/>
      <c r="P737" s="154"/>
      <c r="Q737" s="46"/>
      <c r="R737" s="21"/>
      <c r="T737" s="36"/>
    </row>
    <row r="738" spans="1:20" s="33" customFormat="1" x14ac:dyDescent="0.3">
      <c r="A738" s="150"/>
      <c r="B738" s="151"/>
      <c r="C738" s="152"/>
      <c r="F738" s="153"/>
      <c r="K738" s="36"/>
      <c r="L738" s="36"/>
      <c r="M738" s="45"/>
      <c r="N738" s="389"/>
      <c r="O738" s="154"/>
      <c r="P738" s="154"/>
      <c r="Q738" s="46"/>
      <c r="R738" s="21"/>
      <c r="T738" s="36"/>
    </row>
    <row r="739" spans="1:20" s="33" customFormat="1" x14ac:dyDescent="0.3">
      <c r="A739" s="150"/>
      <c r="B739" s="151"/>
      <c r="C739" s="152"/>
      <c r="F739" s="153"/>
      <c r="K739" s="36"/>
      <c r="L739" s="36"/>
      <c r="M739" s="45"/>
      <c r="N739" s="389"/>
      <c r="O739" s="154"/>
      <c r="P739" s="154"/>
      <c r="Q739" s="46"/>
      <c r="R739" s="21"/>
      <c r="T739" s="36"/>
    </row>
    <row r="740" spans="1:20" s="33" customFormat="1" x14ac:dyDescent="0.3">
      <c r="A740" s="150"/>
      <c r="B740" s="151"/>
      <c r="C740" s="152"/>
      <c r="F740" s="153"/>
      <c r="K740" s="36"/>
      <c r="L740" s="36"/>
      <c r="M740" s="45"/>
      <c r="N740" s="389"/>
      <c r="O740" s="154"/>
      <c r="P740" s="154"/>
      <c r="Q740" s="46"/>
      <c r="R740" s="21"/>
      <c r="T740" s="36"/>
    </row>
    <row r="741" spans="1:20" s="33" customFormat="1" x14ac:dyDescent="0.3">
      <c r="A741" s="150"/>
      <c r="B741" s="151"/>
      <c r="C741" s="152"/>
      <c r="F741" s="153"/>
      <c r="K741" s="36"/>
      <c r="L741" s="36"/>
      <c r="M741" s="45"/>
      <c r="N741" s="389"/>
      <c r="O741" s="154"/>
      <c r="P741" s="154"/>
      <c r="Q741" s="46"/>
      <c r="R741" s="21"/>
      <c r="T741" s="36"/>
    </row>
    <row r="742" spans="1:20" s="33" customFormat="1" x14ac:dyDescent="0.3">
      <c r="A742" s="150"/>
      <c r="B742" s="151"/>
      <c r="C742" s="152"/>
      <c r="F742" s="153"/>
      <c r="K742" s="36"/>
      <c r="L742" s="36"/>
      <c r="M742" s="45"/>
      <c r="N742" s="389"/>
      <c r="O742" s="154"/>
      <c r="P742" s="154"/>
      <c r="Q742" s="46"/>
      <c r="R742" s="21"/>
      <c r="T742" s="36"/>
    </row>
    <row r="743" spans="1:20" s="33" customFormat="1" x14ac:dyDescent="0.3">
      <c r="A743" s="150"/>
      <c r="B743" s="151"/>
      <c r="C743" s="152"/>
      <c r="F743" s="153"/>
      <c r="K743" s="36"/>
      <c r="L743" s="36"/>
      <c r="M743" s="45"/>
      <c r="N743" s="389"/>
      <c r="O743" s="154"/>
      <c r="P743" s="154"/>
      <c r="Q743" s="46"/>
      <c r="R743" s="21"/>
      <c r="T743" s="36"/>
    </row>
    <row r="744" spans="1:20" s="33" customFormat="1" x14ac:dyDescent="0.3">
      <c r="A744" s="150"/>
      <c r="B744" s="151"/>
      <c r="C744" s="152"/>
      <c r="F744" s="153"/>
      <c r="K744" s="36"/>
      <c r="L744" s="36"/>
      <c r="M744" s="45"/>
      <c r="N744" s="389"/>
      <c r="O744" s="154"/>
      <c r="P744" s="154"/>
      <c r="Q744" s="46"/>
      <c r="R744" s="21"/>
      <c r="T744" s="36"/>
    </row>
    <row r="745" spans="1:20" s="33" customFormat="1" x14ac:dyDescent="0.3">
      <c r="A745" s="150"/>
      <c r="B745" s="151"/>
      <c r="C745" s="152"/>
      <c r="F745" s="153"/>
      <c r="K745" s="36"/>
      <c r="L745" s="36"/>
      <c r="M745" s="45"/>
      <c r="N745" s="389"/>
      <c r="O745" s="154"/>
      <c r="P745" s="154"/>
      <c r="Q745" s="46"/>
      <c r="R745" s="21"/>
      <c r="T745" s="36"/>
    </row>
    <row r="746" spans="1:20" s="33" customFormat="1" x14ac:dyDescent="0.3">
      <c r="A746" s="150"/>
      <c r="B746" s="151"/>
      <c r="C746" s="152"/>
      <c r="F746" s="153"/>
      <c r="K746" s="36"/>
      <c r="L746" s="36"/>
      <c r="M746" s="45"/>
      <c r="N746" s="389"/>
      <c r="O746" s="154"/>
      <c r="P746" s="154"/>
      <c r="Q746" s="46"/>
      <c r="R746" s="21"/>
      <c r="T746" s="36"/>
    </row>
    <row r="747" spans="1:20" s="33" customFormat="1" x14ac:dyDescent="0.3">
      <c r="A747" s="150"/>
      <c r="B747" s="151"/>
      <c r="C747" s="152"/>
      <c r="F747" s="153"/>
      <c r="K747" s="36"/>
      <c r="L747" s="36"/>
      <c r="M747" s="45"/>
      <c r="N747" s="389"/>
      <c r="O747" s="154"/>
      <c r="P747" s="154"/>
      <c r="Q747" s="46"/>
      <c r="R747" s="21"/>
      <c r="T747" s="36"/>
    </row>
    <row r="748" spans="1:20" s="33" customFormat="1" x14ac:dyDescent="0.3">
      <c r="A748" s="150"/>
      <c r="B748" s="151"/>
      <c r="C748" s="152"/>
      <c r="F748" s="153"/>
      <c r="K748" s="36"/>
      <c r="L748" s="36"/>
      <c r="M748" s="45"/>
      <c r="N748" s="389"/>
      <c r="O748" s="154"/>
      <c r="P748" s="154"/>
      <c r="Q748" s="46"/>
      <c r="R748" s="21"/>
      <c r="T748" s="36"/>
    </row>
    <row r="749" spans="1:20" s="33" customFormat="1" x14ac:dyDescent="0.3">
      <c r="A749" s="150"/>
      <c r="B749" s="151"/>
      <c r="C749" s="152"/>
      <c r="F749" s="153"/>
      <c r="K749" s="36"/>
      <c r="L749" s="36"/>
      <c r="M749" s="45"/>
      <c r="N749" s="389"/>
      <c r="O749" s="154"/>
      <c r="P749" s="154"/>
      <c r="Q749" s="46"/>
      <c r="R749" s="21"/>
      <c r="T749" s="36"/>
    </row>
    <row r="750" spans="1:20" s="33" customFormat="1" x14ac:dyDescent="0.3">
      <c r="A750" s="150"/>
      <c r="B750" s="151"/>
      <c r="C750" s="152"/>
      <c r="F750" s="153"/>
      <c r="K750" s="36"/>
      <c r="L750" s="36"/>
      <c r="M750" s="45"/>
      <c r="N750" s="389"/>
      <c r="O750" s="154"/>
      <c r="P750" s="154"/>
      <c r="Q750" s="46"/>
      <c r="R750" s="21"/>
      <c r="T750" s="36"/>
    </row>
    <row r="751" spans="1:20" s="33" customFormat="1" x14ac:dyDescent="0.3">
      <c r="A751" s="150"/>
      <c r="B751" s="151"/>
      <c r="C751" s="152"/>
      <c r="F751" s="153"/>
      <c r="K751" s="36"/>
      <c r="L751" s="36"/>
      <c r="M751" s="45"/>
      <c r="N751" s="389"/>
      <c r="O751" s="154"/>
      <c r="P751" s="154"/>
      <c r="Q751" s="46"/>
      <c r="R751" s="21"/>
      <c r="T751" s="36"/>
    </row>
    <row r="752" spans="1:20" s="33" customFormat="1" x14ac:dyDescent="0.3">
      <c r="A752" s="150"/>
      <c r="B752" s="151"/>
      <c r="C752" s="152"/>
      <c r="F752" s="153"/>
      <c r="K752" s="36"/>
      <c r="L752" s="36"/>
      <c r="M752" s="45"/>
      <c r="N752" s="389"/>
      <c r="O752" s="154"/>
      <c r="P752" s="154"/>
      <c r="Q752" s="46"/>
      <c r="R752" s="21"/>
      <c r="T752" s="36"/>
    </row>
    <row r="753" spans="1:20" s="33" customFormat="1" x14ac:dyDescent="0.3">
      <c r="A753" s="150"/>
      <c r="B753" s="151"/>
      <c r="C753" s="152"/>
      <c r="F753" s="153"/>
      <c r="K753" s="36"/>
      <c r="L753" s="36"/>
      <c r="M753" s="45"/>
      <c r="N753" s="389"/>
      <c r="O753" s="154"/>
      <c r="P753" s="154"/>
      <c r="Q753" s="46"/>
      <c r="R753" s="21"/>
      <c r="T753" s="36"/>
    </row>
    <row r="754" spans="1:20" s="33" customFormat="1" x14ac:dyDescent="0.3">
      <c r="A754" s="150"/>
      <c r="B754" s="151"/>
      <c r="C754" s="152"/>
      <c r="F754" s="153"/>
      <c r="K754" s="36"/>
      <c r="L754" s="36"/>
      <c r="M754" s="45"/>
      <c r="N754" s="389"/>
      <c r="O754" s="154"/>
      <c r="P754" s="154"/>
      <c r="Q754" s="46"/>
      <c r="R754" s="21"/>
      <c r="T754" s="36"/>
    </row>
    <row r="755" spans="1:20" s="33" customFormat="1" x14ac:dyDescent="0.3">
      <c r="A755" s="150"/>
      <c r="B755" s="151"/>
      <c r="C755" s="152"/>
      <c r="F755" s="153"/>
      <c r="K755" s="36"/>
      <c r="L755" s="36"/>
      <c r="M755" s="45"/>
      <c r="N755" s="389"/>
      <c r="O755" s="154"/>
      <c r="P755" s="154"/>
      <c r="Q755" s="46"/>
      <c r="R755" s="21"/>
      <c r="T755" s="36"/>
    </row>
    <row r="756" spans="1:20" s="33" customFormat="1" x14ac:dyDescent="0.3">
      <c r="A756" s="150"/>
      <c r="B756" s="151"/>
      <c r="C756" s="152"/>
      <c r="F756" s="153"/>
      <c r="K756" s="36"/>
      <c r="L756" s="36"/>
      <c r="M756" s="45"/>
      <c r="N756" s="389"/>
      <c r="O756" s="154"/>
      <c r="P756" s="154"/>
      <c r="Q756" s="46"/>
      <c r="R756" s="21"/>
      <c r="T756" s="36"/>
    </row>
    <row r="757" spans="1:20" s="33" customFormat="1" x14ac:dyDescent="0.3">
      <c r="A757" s="150"/>
      <c r="B757" s="151"/>
      <c r="C757" s="152"/>
      <c r="F757" s="153"/>
      <c r="K757" s="36"/>
      <c r="L757" s="36"/>
      <c r="M757" s="45"/>
      <c r="N757" s="389"/>
      <c r="O757" s="154"/>
      <c r="P757" s="154"/>
      <c r="Q757" s="46"/>
      <c r="R757" s="21"/>
      <c r="T757" s="36"/>
    </row>
    <row r="758" spans="1:20" s="33" customFormat="1" x14ac:dyDescent="0.3">
      <c r="A758" s="150"/>
      <c r="B758" s="151"/>
      <c r="C758" s="152"/>
      <c r="F758" s="153"/>
      <c r="K758" s="36"/>
      <c r="L758" s="36"/>
      <c r="M758" s="45"/>
      <c r="N758" s="389"/>
      <c r="O758" s="154"/>
      <c r="P758" s="154"/>
      <c r="Q758" s="46"/>
      <c r="R758" s="21"/>
      <c r="T758" s="36"/>
    </row>
    <row r="759" spans="1:20" s="33" customFormat="1" x14ac:dyDescent="0.3">
      <c r="A759" s="150"/>
      <c r="B759" s="151"/>
      <c r="C759" s="152"/>
      <c r="F759" s="153"/>
      <c r="K759" s="36"/>
      <c r="L759" s="36"/>
      <c r="M759" s="45"/>
      <c r="N759" s="389"/>
      <c r="O759" s="154"/>
      <c r="P759" s="154"/>
      <c r="Q759" s="46"/>
      <c r="R759" s="21"/>
      <c r="T759" s="36"/>
    </row>
    <row r="760" spans="1:20" s="33" customFormat="1" x14ac:dyDescent="0.3">
      <c r="A760" s="150"/>
      <c r="B760" s="151"/>
      <c r="C760" s="152"/>
      <c r="F760" s="153"/>
      <c r="K760" s="36"/>
      <c r="L760" s="36"/>
      <c r="M760" s="45"/>
      <c r="N760" s="389"/>
      <c r="O760" s="154"/>
      <c r="P760" s="154"/>
      <c r="Q760" s="46"/>
      <c r="R760" s="21"/>
      <c r="T760" s="36"/>
    </row>
    <row r="761" spans="1:20" s="33" customFormat="1" x14ac:dyDescent="0.3">
      <c r="A761" s="150"/>
      <c r="B761" s="151"/>
      <c r="C761" s="152"/>
      <c r="F761" s="153"/>
      <c r="K761" s="36"/>
      <c r="L761" s="36"/>
      <c r="M761" s="45"/>
      <c r="N761" s="389"/>
      <c r="O761" s="154"/>
      <c r="P761" s="154"/>
      <c r="Q761" s="46"/>
      <c r="R761" s="21"/>
      <c r="T761" s="36"/>
    </row>
    <row r="762" spans="1:20" s="33" customFormat="1" x14ac:dyDescent="0.3">
      <c r="A762" s="150"/>
      <c r="B762" s="151"/>
      <c r="C762" s="152"/>
      <c r="F762" s="153"/>
      <c r="K762" s="36"/>
      <c r="L762" s="36"/>
      <c r="M762" s="45"/>
      <c r="N762" s="389"/>
      <c r="O762" s="154"/>
      <c r="P762" s="154"/>
      <c r="Q762" s="46"/>
      <c r="R762" s="21"/>
      <c r="T762" s="36"/>
    </row>
    <row r="763" spans="1:20" s="33" customFormat="1" x14ac:dyDescent="0.3">
      <c r="A763" s="150"/>
      <c r="B763" s="151"/>
      <c r="C763" s="152"/>
      <c r="F763" s="153"/>
      <c r="K763" s="36"/>
      <c r="L763" s="36"/>
      <c r="M763" s="45"/>
      <c r="N763" s="389"/>
      <c r="O763" s="154"/>
      <c r="P763" s="154"/>
      <c r="Q763" s="46"/>
      <c r="R763" s="21"/>
      <c r="T763" s="36"/>
    </row>
    <row r="764" spans="1:20" s="33" customFormat="1" x14ac:dyDescent="0.3">
      <c r="A764" s="150"/>
      <c r="B764" s="151"/>
      <c r="C764" s="152"/>
      <c r="F764" s="153"/>
      <c r="K764" s="36"/>
      <c r="L764" s="36"/>
      <c r="M764" s="45"/>
      <c r="N764" s="389"/>
      <c r="O764" s="154"/>
      <c r="P764" s="154"/>
      <c r="Q764" s="46"/>
      <c r="R764" s="21"/>
      <c r="T764" s="36"/>
    </row>
    <row r="765" spans="1:20" s="33" customFormat="1" x14ac:dyDescent="0.3">
      <c r="A765" s="150"/>
      <c r="B765" s="151"/>
      <c r="C765" s="152"/>
      <c r="F765" s="153"/>
      <c r="K765" s="36"/>
      <c r="L765" s="36"/>
      <c r="M765" s="45"/>
      <c r="N765" s="389"/>
      <c r="O765" s="154"/>
      <c r="P765" s="154"/>
      <c r="Q765" s="46"/>
      <c r="R765" s="21"/>
      <c r="T765" s="36"/>
    </row>
    <row r="766" spans="1:20" s="33" customFormat="1" x14ac:dyDescent="0.3">
      <c r="A766" s="150"/>
      <c r="B766" s="151"/>
      <c r="C766" s="152"/>
      <c r="F766" s="153"/>
      <c r="K766" s="36"/>
      <c r="L766" s="36"/>
      <c r="M766" s="45"/>
      <c r="N766" s="389"/>
      <c r="O766" s="154"/>
      <c r="P766" s="154"/>
      <c r="Q766" s="46"/>
      <c r="R766" s="21"/>
      <c r="T766" s="36"/>
    </row>
    <row r="767" spans="1:20" s="33" customFormat="1" x14ac:dyDescent="0.3">
      <c r="A767" s="150"/>
      <c r="B767" s="151"/>
      <c r="C767" s="152"/>
      <c r="F767" s="153"/>
      <c r="K767" s="36"/>
      <c r="L767" s="36"/>
      <c r="M767" s="45"/>
      <c r="N767" s="389"/>
      <c r="O767" s="154"/>
      <c r="P767" s="154"/>
      <c r="Q767" s="46"/>
      <c r="R767" s="21"/>
      <c r="T767" s="36"/>
    </row>
    <row r="768" spans="1:20" s="33" customFormat="1" x14ac:dyDescent="0.3">
      <c r="A768" s="150"/>
      <c r="B768" s="151"/>
      <c r="C768" s="152"/>
      <c r="F768" s="153"/>
      <c r="K768" s="36"/>
      <c r="L768" s="36"/>
      <c r="M768" s="45"/>
      <c r="N768" s="389"/>
      <c r="O768" s="154"/>
      <c r="P768" s="154"/>
      <c r="Q768" s="46"/>
      <c r="R768" s="21"/>
      <c r="T768" s="36"/>
    </row>
    <row r="769" spans="1:20" s="33" customFormat="1" x14ac:dyDescent="0.3">
      <c r="A769" s="150"/>
      <c r="B769" s="151"/>
      <c r="C769" s="152"/>
      <c r="F769" s="153"/>
      <c r="K769" s="36"/>
      <c r="L769" s="36"/>
      <c r="M769" s="45"/>
      <c r="N769" s="389"/>
      <c r="O769" s="154"/>
      <c r="P769" s="154"/>
      <c r="Q769" s="46"/>
      <c r="R769" s="21"/>
      <c r="T769" s="36"/>
    </row>
    <row r="770" spans="1:20" s="33" customFormat="1" x14ac:dyDescent="0.3">
      <c r="A770" s="150"/>
      <c r="B770" s="151"/>
      <c r="C770" s="152"/>
      <c r="F770" s="153"/>
      <c r="K770" s="36"/>
      <c r="L770" s="36"/>
      <c r="M770" s="45"/>
      <c r="N770" s="389"/>
      <c r="O770" s="154"/>
      <c r="P770" s="154"/>
      <c r="Q770" s="46"/>
      <c r="R770" s="21"/>
      <c r="T770" s="36"/>
    </row>
    <row r="771" spans="1:20" s="33" customFormat="1" x14ac:dyDescent="0.3">
      <c r="A771" s="150"/>
      <c r="B771" s="151"/>
      <c r="C771" s="152"/>
      <c r="F771" s="153"/>
      <c r="K771" s="36"/>
      <c r="L771" s="36"/>
      <c r="M771" s="45"/>
      <c r="N771" s="389"/>
      <c r="O771" s="154"/>
      <c r="P771" s="154"/>
      <c r="Q771" s="46"/>
      <c r="R771" s="21"/>
      <c r="T771" s="36"/>
    </row>
    <row r="772" spans="1:20" s="33" customFormat="1" x14ac:dyDescent="0.3">
      <c r="A772" s="150"/>
      <c r="B772" s="151"/>
      <c r="C772" s="152"/>
      <c r="F772" s="153"/>
      <c r="K772" s="36"/>
      <c r="L772" s="36"/>
      <c r="M772" s="45"/>
      <c r="N772" s="389"/>
      <c r="O772" s="154"/>
      <c r="P772" s="154"/>
      <c r="Q772" s="46"/>
      <c r="R772" s="21"/>
      <c r="T772" s="36"/>
    </row>
    <row r="773" spans="1:20" s="33" customFormat="1" x14ac:dyDescent="0.3">
      <c r="A773" s="150"/>
      <c r="B773" s="151"/>
      <c r="C773" s="152"/>
      <c r="F773" s="153"/>
      <c r="K773" s="36"/>
      <c r="L773" s="36"/>
      <c r="M773" s="45"/>
      <c r="N773" s="389"/>
      <c r="O773" s="154"/>
      <c r="P773" s="154"/>
      <c r="Q773" s="46"/>
      <c r="R773" s="21"/>
      <c r="T773" s="36"/>
    </row>
    <row r="774" spans="1:20" s="33" customFormat="1" x14ac:dyDescent="0.3">
      <c r="A774" s="150"/>
      <c r="B774" s="151"/>
      <c r="C774" s="152"/>
      <c r="F774" s="153"/>
      <c r="K774" s="36"/>
      <c r="L774" s="36"/>
      <c r="M774" s="45"/>
      <c r="N774" s="389"/>
      <c r="O774" s="154"/>
      <c r="P774" s="154"/>
      <c r="Q774" s="46"/>
      <c r="R774" s="21"/>
      <c r="T774" s="36"/>
    </row>
    <row r="775" spans="1:20" s="33" customFormat="1" x14ac:dyDescent="0.3">
      <c r="A775" s="150"/>
      <c r="B775" s="151"/>
      <c r="C775" s="152"/>
      <c r="F775" s="153"/>
      <c r="K775" s="36"/>
      <c r="L775" s="36"/>
      <c r="M775" s="45"/>
      <c r="N775" s="389"/>
      <c r="O775" s="154"/>
      <c r="P775" s="154"/>
      <c r="Q775" s="46"/>
      <c r="R775" s="21"/>
      <c r="T775" s="36"/>
    </row>
    <row r="776" spans="1:20" s="33" customFormat="1" x14ac:dyDescent="0.3">
      <c r="A776" s="150"/>
      <c r="B776" s="151"/>
      <c r="C776" s="152"/>
      <c r="F776" s="153"/>
      <c r="K776" s="36"/>
      <c r="L776" s="36"/>
      <c r="M776" s="45"/>
      <c r="N776" s="389"/>
      <c r="O776" s="154"/>
      <c r="P776" s="154"/>
      <c r="Q776" s="46"/>
      <c r="R776" s="21"/>
      <c r="T776" s="36"/>
    </row>
    <row r="777" spans="1:20" s="33" customFormat="1" x14ac:dyDescent="0.3">
      <c r="A777" s="150"/>
      <c r="B777" s="151"/>
      <c r="C777" s="152"/>
      <c r="F777" s="153"/>
      <c r="K777" s="36"/>
      <c r="L777" s="36"/>
      <c r="M777" s="45"/>
      <c r="N777" s="389"/>
      <c r="O777" s="154"/>
      <c r="P777" s="154"/>
      <c r="Q777" s="46"/>
      <c r="R777" s="21"/>
      <c r="T777" s="36"/>
    </row>
    <row r="778" spans="1:20" s="33" customFormat="1" x14ac:dyDescent="0.3">
      <c r="A778" s="150"/>
      <c r="B778" s="151"/>
      <c r="C778" s="152"/>
      <c r="F778" s="153"/>
      <c r="K778" s="36"/>
      <c r="L778" s="36"/>
      <c r="M778" s="45"/>
      <c r="N778" s="389"/>
      <c r="O778" s="154"/>
      <c r="P778" s="154"/>
      <c r="Q778" s="46"/>
      <c r="R778" s="21"/>
      <c r="T778" s="36"/>
    </row>
    <row r="779" spans="1:20" s="33" customFormat="1" x14ac:dyDescent="0.3">
      <c r="A779" s="150"/>
      <c r="B779" s="151"/>
      <c r="C779" s="152"/>
      <c r="F779" s="153"/>
      <c r="K779" s="36"/>
      <c r="L779" s="36"/>
      <c r="M779" s="45"/>
      <c r="N779" s="389"/>
      <c r="O779" s="154"/>
      <c r="P779" s="154"/>
      <c r="Q779" s="46"/>
      <c r="R779" s="21"/>
      <c r="T779" s="36"/>
    </row>
    <row r="780" spans="1:20" s="33" customFormat="1" x14ac:dyDescent="0.3">
      <c r="A780" s="150"/>
      <c r="B780" s="151"/>
      <c r="C780" s="152"/>
      <c r="F780" s="153"/>
      <c r="K780" s="36"/>
      <c r="L780" s="36"/>
      <c r="M780" s="45"/>
      <c r="N780" s="389"/>
      <c r="O780" s="154"/>
      <c r="P780" s="154"/>
      <c r="Q780" s="46"/>
      <c r="R780" s="21"/>
      <c r="T780" s="36"/>
    </row>
    <row r="781" spans="1:20" s="33" customFormat="1" x14ac:dyDescent="0.3">
      <c r="A781" s="150"/>
      <c r="B781" s="151"/>
      <c r="C781" s="152"/>
      <c r="F781" s="153"/>
      <c r="K781" s="36"/>
      <c r="L781" s="36"/>
      <c r="M781" s="45"/>
      <c r="N781" s="389"/>
      <c r="O781" s="154"/>
      <c r="P781" s="154"/>
      <c r="Q781" s="46"/>
      <c r="R781" s="21"/>
      <c r="T781" s="36"/>
    </row>
    <row r="782" spans="1:20" s="33" customFormat="1" x14ac:dyDescent="0.3">
      <c r="A782" s="150"/>
      <c r="B782" s="151"/>
      <c r="C782" s="152"/>
      <c r="F782" s="153"/>
      <c r="K782" s="36"/>
      <c r="L782" s="36"/>
      <c r="M782" s="45"/>
      <c r="N782" s="389"/>
      <c r="O782" s="154"/>
      <c r="P782" s="154"/>
      <c r="Q782" s="46"/>
      <c r="R782" s="21"/>
      <c r="T782" s="36"/>
    </row>
    <row r="783" spans="1:20" s="33" customFormat="1" x14ac:dyDescent="0.3">
      <c r="A783" s="150"/>
      <c r="B783" s="151"/>
      <c r="C783" s="152"/>
      <c r="F783" s="153"/>
      <c r="K783" s="36"/>
      <c r="L783" s="36"/>
      <c r="M783" s="45"/>
      <c r="N783" s="389"/>
      <c r="O783" s="154"/>
      <c r="P783" s="154"/>
      <c r="Q783" s="46"/>
      <c r="R783" s="21"/>
      <c r="T783" s="36"/>
    </row>
    <row r="784" spans="1:20" s="33" customFormat="1" x14ac:dyDescent="0.3">
      <c r="A784" s="150"/>
      <c r="B784" s="151"/>
      <c r="C784" s="152"/>
      <c r="F784" s="153"/>
      <c r="K784" s="36"/>
      <c r="L784" s="36"/>
      <c r="M784" s="45"/>
      <c r="N784" s="389"/>
      <c r="O784" s="154"/>
      <c r="P784" s="154"/>
      <c r="Q784" s="46"/>
      <c r="R784" s="21"/>
      <c r="T784" s="36"/>
    </row>
    <row r="785" spans="1:20" s="33" customFormat="1" x14ac:dyDescent="0.3">
      <c r="A785" s="150"/>
      <c r="B785" s="151"/>
      <c r="C785" s="152"/>
      <c r="F785" s="153"/>
      <c r="K785" s="36"/>
      <c r="L785" s="36"/>
      <c r="M785" s="45"/>
      <c r="N785" s="389"/>
      <c r="O785" s="154"/>
      <c r="P785" s="154"/>
      <c r="Q785" s="46"/>
      <c r="R785" s="21"/>
      <c r="T785" s="36"/>
    </row>
    <row r="786" spans="1:20" s="33" customFormat="1" x14ac:dyDescent="0.3">
      <c r="A786" s="150"/>
      <c r="B786" s="151"/>
      <c r="C786" s="152"/>
      <c r="F786" s="153"/>
      <c r="K786" s="36"/>
      <c r="L786" s="36"/>
      <c r="M786" s="45"/>
      <c r="N786" s="389"/>
      <c r="O786" s="154"/>
      <c r="P786" s="154"/>
      <c r="Q786" s="46"/>
      <c r="R786" s="21"/>
      <c r="T786" s="36"/>
    </row>
    <row r="787" spans="1:20" s="33" customFormat="1" x14ac:dyDescent="0.3">
      <c r="A787" s="150"/>
      <c r="B787" s="151"/>
      <c r="C787" s="152"/>
      <c r="F787" s="153"/>
      <c r="K787" s="36"/>
      <c r="L787" s="36"/>
      <c r="M787" s="45"/>
      <c r="N787" s="389"/>
      <c r="O787" s="154"/>
      <c r="P787" s="154"/>
      <c r="Q787" s="46"/>
      <c r="R787" s="21"/>
      <c r="T787" s="36"/>
    </row>
    <row r="788" spans="1:20" s="33" customFormat="1" x14ac:dyDescent="0.3">
      <c r="A788" s="150"/>
      <c r="B788" s="151"/>
      <c r="C788" s="152"/>
      <c r="F788" s="153"/>
      <c r="K788" s="36"/>
      <c r="L788" s="36"/>
      <c r="M788" s="45"/>
      <c r="N788" s="389"/>
      <c r="O788" s="154"/>
      <c r="P788" s="154"/>
      <c r="Q788" s="46"/>
      <c r="R788" s="21"/>
      <c r="T788" s="36"/>
    </row>
    <row r="789" spans="1:20" s="33" customFormat="1" x14ac:dyDescent="0.3">
      <c r="A789" s="150"/>
      <c r="B789" s="151"/>
      <c r="C789" s="152"/>
      <c r="F789" s="153"/>
      <c r="K789" s="36"/>
      <c r="L789" s="36"/>
      <c r="M789" s="45"/>
      <c r="N789" s="389"/>
      <c r="O789" s="154"/>
      <c r="P789" s="154"/>
      <c r="Q789" s="46"/>
      <c r="R789" s="21"/>
      <c r="T789" s="36"/>
    </row>
    <row r="790" spans="1:20" s="33" customFormat="1" x14ac:dyDescent="0.3">
      <c r="A790" s="150"/>
      <c r="B790" s="151"/>
      <c r="C790" s="152"/>
      <c r="F790" s="153"/>
      <c r="K790" s="36"/>
      <c r="L790" s="36"/>
      <c r="M790" s="45"/>
      <c r="N790" s="389"/>
      <c r="O790" s="154"/>
      <c r="P790" s="154"/>
      <c r="Q790" s="46"/>
      <c r="R790" s="21"/>
      <c r="T790" s="36"/>
    </row>
    <row r="791" spans="1:20" s="33" customFormat="1" x14ac:dyDescent="0.3">
      <c r="A791" s="150"/>
      <c r="B791" s="151"/>
      <c r="C791" s="152"/>
      <c r="F791" s="153"/>
      <c r="K791" s="36"/>
      <c r="L791" s="36"/>
      <c r="M791" s="45"/>
      <c r="N791" s="389"/>
      <c r="O791" s="154"/>
      <c r="P791" s="154"/>
      <c r="Q791" s="46"/>
      <c r="R791" s="21"/>
      <c r="T791" s="36"/>
    </row>
    <row r="792" spans="1:20" s="33" customFormat="1" x14ac:dyDescent="0.3">
      <c r="A792" s="150"/>
      <c r="B792" s="151"/>
      <c r="C792" s="152"/>
      <c r="F792" s="153"/>
      <c r="K792" s="36"/>
      <c r="L792" s="36"/>
      <c r="M792" s="45"/>
      <c r="N792" s="389"/>
      <c r="O792" s="154"/>
      <c r="P792" s="154"/>
      <c r="Q792" s="46"/>
      <c r="R792" s="21"/>
      <c r="T792" s="36"/>
    </row>
    <row r="793" spans="1:20" s="33" customFormat="1" x14ac:dyDescent="0.3">
      <c r="A793" s="150"/>
      <c r="B793" s="151"/>
      <c r="C793" s="152"/>
      <c r="F793" s="153"/>
      <c r="K793" s="36"/>
      <c r="L793" s="36"/>
      <c r="M793" s="45"/>
      <c r="N793" s="389"/>
      <c r="O793" s="154"/>
      <c r="P793" s="154"/>
      <c r="Q793" s="46"/>
      <c r="R793" s="21"/>
      <c r="T793" s="36"/>
    </row>
    <row r="794" spans="1:20" s="33" customFormat="1" x14ac:dyDescent="0.3">
      <c r="A794" s="150"/>
      <c r="B794" s="151"/>
      <c r="C794" s="152"/>
      <c r="F794" s="153"/>
      <c r="K794" s="36"/>
      <c r="L794" s="36"/>
      <c r="M794" s="45"/>
      <c r="N794" s="389"/>
      <c r="O794" s="154"/>
      <c r="P794" s="154"/>
      <c r="Q794" s="46"/>
      <c r="R794" s="21"/>
      <c r="T794" s="36"/>
    </row>
    <row r="795" spans="1:20" s="33" customFormat="1" x14ac:dyDescent="0.3">
      <c r="A795" s="150"/>
      <c r="B795" s="151"/>
      <c r="C795" s="152"/>
      <c r="F795" s="153"/>
      <c r="K795" s="36"/>
      <c r="L795" s="36"/>
      <c r="M795" s="45"/>
      <c r="N795" s="389"/>
      <c r="O795" s="154"/>
      <c r="P795" s="154"/>
      <c r="Q795" s="46"/>
      <c r="R795" s="21"/>
      <c r="T795" s="36"/>
    </row>
    <row r="796" spans="1:20" s="33" customFormat="1" x14ac:dyDescent="0.3">
      <c r="A796" s="150"/>
      <c r="B796" s="151"/>
      <c r="C796" s="152"/>
      <c r="F796" s="153"/>
      <c r="K796" s="36"/>
      <c r="L796" s="36"/>
      <c r="M796" s="45"/>
      <c r="N796" s="389"/>
      <c r="O796" s="154"/>
      <c r="P796" s="154"/>
      <c r="Q796" s="46"/>
      <c r="R796" s="21"/>
      <c r="T796" s="36"/>
    </row>
    <row r="797" spans="1:20" s="33" customFormat="1" x14ac:dyDescent="0.3">
      <c r="A797" s="150"/>
      <c r="B797" s="151"/>
      <c r="C797" s="152"/>
      <c r="F797" s="153"/>
      <c r="K797" s="36"/>
      <c r="L797" s="36"/>
      <c r="M797" s="45"/>
      <c r="N797" s="389"/>
      <c r="O797" s="154"/>
      <c r="P797" s="154"/>
      <c r="Q797" s="46"/>
      <c r="R797" s="21"/>
      <c r="T797" s="36"/>
    </row>
    <row r="798" spans="1:20" s="33" customFormat="1" x14ac:dyDescent="0.3">
      <c r="A798" s="150"/>
      <c r="B798" s="151"/>
      <c r="C798" s="152"/>
      <c r="F798" s="153"/>
      <c r="K798" s="36"/>
      <c r="L798" s="36"/>
      <c r="M798" s="45"/>
      <c r="N798" s="389"/>
      <c r="O798" s="154"/>
      <c r="P798" s="154"/>
      <c r="Q798" s="46"/>
      <c r="R798" s="21"/>
      <c r="T798" s="36"/>
    </row>
    <row r="799" spans="1:20" s="33" customFormat="1" x14ac:dyDescent="0.3">
      <c r="A799" s="150"/>
      <c r="B799" s="151"/>
      <c r="C799" s="152"/>
      <c r="F799" s="153"/>
      <c r="K799" s="36"/>
      <c r="L799" s="36"/>
      <c r="M799" s="45"/>
      <c r="N799" s="389"/>
      <c r="O799" s="154"/>
      <c r="P799" s="154"/>
      <c r="Q799" s="46"/>
      <c r="R799" s="21"/>
      <c r="T799" s="36"/>
    </row>
    <row r="800" spans="1:20" s="33" customFormat="1" x14ac:dyDescent="0.3">
      <c r="A800" s="150"/>
      <c r="B800" s="151"/>
      <c r="C800" s="152"/>
      <c r="F800" s="153"/>
      <c r="K800" s="36"/>
      <c r="L800" s="36"/>
      <c r="M800" s="45"/>
      <c r="N800" s="389"/>
      <c r="O800" s="154"/>
      <c r="P800" s="154"/>
      <c r="Q800" s="46"/>
      <c r="R800" s="21"/>
      <c r="T800" s="36"/>
    </row>
    <row r="801" spans="1:20" s="33" customFormat="1" x14ac:dyDescent="0.3">
      <c r="A801" s="150"/>
      <c r="B801" s="151"/>
      <c r="C801" s="152"/>
      <c r="F801" s="153"/>
      <c r="K801" s="36"/>
      <c r="L801" s="36"/>
      <c r="M801" s="45"/>
      <c r="N801" s="389"/>
      <c r="O801" s="154"/>
      <c r="P801" s="154"/>
      <c r="Q801" s="46"/>
      <c r="R801" s="21"/>
      <c r="T801" s="36"/>
    </row>
    <row r="802" spans="1:20" s="33" customFormat="1" x14ac:dyDescent="0.3">
      <c r="A802" s="150"/>
      <c r="B802" s="151"/>
      <c r="C802" s="152"/>
      <c r="F802" s="153"/>
      <c r="K802" s="36"/>
      <c r="L802" s="36"/>
      <c r="M802" s="45"/>
      <c r="N802" s="389"/>
      <c r="O802" s="154"/>
      <c r="P802" s="154"/>
      <c r="Q802" s="46"/>
      <c r="R802" s="21"/>
      <c r="T802" s="36"/>
    </row>
    <row r="803" spans="1:20" s="33" customFormat="1" x14ac:dyDescent="0.3">
      <c r="A803" s="150"/>
      <c r="B803" s="151"/>
      <c r="C803" s="152"/>
      <c r="F803" s="153"/>
      <c r="K803" s="36"/>
      <c r="L803" s="36"/>
      <c r="M803" s="45"/>
      <c r="N803" s="389"/>
      <c r="O803" s="154"/>
      <c r="P803" s="154"/>
      <c r="Q803" s="46"/>
      <c r="R803" s="21"/>
      <c r="T803" s="36"/>
    </row>
    <row r="804" spans="1:20" s="33" customFormat="1" x14ac:dyDescent="0.3">
      <c r="A804" s="150"/>
      <c r="B804" s="151"/>
      <c r="C804" s="152"/>
      <c r="F804" s="153"/>
      <c r="K804" s="36"/>
      <c r="L804" s="36"/>
      <c r="M804" s="45"/>
      <c r="N804" s="389"/>
      <c r="O804" s="154"/>
      <c r="P804" s="154"/>
      <c r="Q804" s="46"/>
      <c r="R804" s="21"/>
      <c r="T804" s="36"/>
    </row>
    <row r="805" spans="1:20" s="33" customFormat="1" x14ac:dyDescent="0.3">
      <c r="A805" s="150"/>
      <c r="B805" s="151"/>
      <c r="C805" s="152"/>
      <c r="F805" s="153"/>
      <c r="K805" s="36"/>
      <c r="L805" s="36"/>
      <c r="M805" s="45"/>
      <c r="N805" s="389"/>
      <c r="O805" s="154"/>
      <c r="P805" s="154"/>
      <c r="Q805" s="46"/>
      <c r="R805" s="21"/>
      <c r="T805" s="36"/>
    </row>
    <row r="806" spans="1:20" s="33" customFormat="1" x14ac:dyDescent="0.3">
      <c r="A806" s="150"/>
      <c r="B806" s="151"/>
      <c r="C806" s="152"/>
      <c r="F806" s="153"/>
      <c r="K806" s="36"/>
      <c r="L806" s="36"/>
      <c r="M806" s="45"/>
      <c r="N806" s="389"/>
      <c r="O806" s="154"/>
      <c r="P806" s="154"/>
      <c r="Q806" s="46"/>
      <c r="R806" s="21"/>
      <c r="T806" s="36"/>
    </row>
    <row r="807" spans="1:20" s="33" customFormat="1" x14ac:dyDescent="0.3">
      <c r="A807" s="150"/>
      <c r="B807" s="151"/>
      <c r="C807" s="152"/>
      <c r="F807" s="153"/>
      <c r="K807" s="36"/>
      <c r="L807" s="36"/>
      <c r="M807" s="45"/>
      <c r="N807" s="389"/>
      <c r="O807" s="154"/>
      <c r="P807" s="154"/>
      <c r="Q807" s="46"/>
      <c r="R807" s="21"/>
      <c r="T807" s="36"/>
    </row>
    <row r="808" spans="1:20" s="33" customFormat="1" x14ac:dyDescent="0.3">
      <c r="A808" s="150"/>
      <c r="B808" s="151"/>
      <c r="C808" s="152"/>
      <c r="F808" s="153"/>
      <c r="K808" s="36"/>
      <c r="L808" s="36"/>
      <c r="M808" s="45"/>
      <c r="N808" s="389"/>
      <c r="O808" s="154"/>
      <c r="P808" s="154"/>
      <c r="Q808" s="46"/>
      <c r="R808" s="21"/>
      <c r="T808" s="36"/>
    </row>
    <row r="809" spans="1:20" s="33" customFormat="1" x14ac:dyDescent="0.3">
      <c r="A809" s="150"/>
      <c r="B809" s="151"/>
      <c r="C809" s="152"/>
      <c r="F809" s="153"/>
      <c r="K809" s="36"/>
      <c r="L809" s="36"/>
      <c r="M809" s="45"/>
      <c r="N809" s="389"/>
      <c r="O809" s="154"/>
      <c r="P809" s="154"/>
      <c r="Q809" s="46"/>
      <c r="R809" s="21"/>
      <c r="T809" s="36"/>
    </row>
    <row r="810" spans="1:20" s="33" customFormat="1" x14ac:dyDescent="0.3">
      <c r="A810" s="150"/>
      <c r="B810" s="151"/>
      <c r="C810" s="152"/>
      <c r="F810" s="153"/>
      <c r="K810" s="36"/>
      <c r="L810" s="36"/>
      <c r="M810" s="45"/>
      <c r="N810" s="389"/>
      <c r="O810" s="154"/>
      <c r="P810" s="154"/>
      <c r="Q810" s="46"/>
      <c r="R810" s="21"/>
      <c r="T810" s="36"/>
    </row>
    <row r="811" spans="1:20" s="33" customFormat="1" x14ac:dyDescent="0.3">
      <c r="A811" s="150"/>
      <c r="B811" s="151"/>
      <c r="C811" s="152"/>
      <c r="F811" s="153"/>
      <c r="K811" s="36"/>
      <c r="L811" s="36"/>
      <c r="M811" s="45"/>
      <c r="N811" s="389"/>
      <c r="O811" s="154"/>
      <c r="P811" s="154"/>
      <c r="Q811" s="46"/>
      <c r="R811" s="21"/>
      <c r="T811" s="36"/>
    </row>
    <row r="812" spans="1:20" s="33" customFormat="1" x14ac:dyDescent="0.3">
      <c r="A812" s="150"/>
      <c r="B812" s="151"/>
      <c r="C812" s="152"/>
      <c r="F812" s="153"/>
      <c r="K812" s="36"/>
      <c r="L812" s="36"/>
      <c r="M812" s="45"/>
      <c r="N812" s="389"/>
      <c r="O812" s="154"/>
      <c r="P812" s="154"/>
      <c r="Q812" s="46"/>
      <c r="R812" s="21"/>
      <c r="T812" s="36"/>
    </row>
    <row r="813" spans="1:20" s="33" customFormat="1" x14ac:dyDescent="0.3">
      <c r="A813" s="150"/>
      <c r="B813" s="151"/>
      <c r="C813" s="152"/>
      <c r="F813" s="153"/>
      <c r="K813" s="36"/>
      <c r="L813" s="36"/>
      <c r="M813" s="45"/>
      <c r="N813" s="389"/>
      <c r="O813" s="154"/>
      <c r="P813" s="154"/>
      <c r="Q813" s="46"/>
      <c r="R813" s="21"/>
      <c r="T813" s="36"/>
    </row>
    <row r="814" spans="1:20" s="33" customFormat="1" x14ac:dyDescent="0.3">
      <c r="A814" s="150"/>
      <c r="B814" s="151"/>
      <c r="C814" s="152"/>
      <c r="F814" s="153"/>
      <c r="K814" s="36"/>
      <c r="L814" s="36"/>
      <c r="M814" s="45"/>
      <c r="N814" s="389"/>
      <c r="O814" s="154"/>
      <c r="P814" s="154"/>
      <c r="Q814" s="46"/>
      <c r="R814" s="21"/>
      <c r="T814" s="36"/>
    </row>
    <row r="815" spans="1:20" s="33" customFormat="1" x14ac:dyDescent="0.3">
      <c r="A815" s="150"/>
      <c r="B815" s="151"/>
      <c r="C815" s="152"/>
      <c r="F815" s="153"/>
      <c r="K815" s="36"/>
      <c r="L815" s="36"/>
      <c r="M815" s="45"/>
      <c r="N815" s="389"/>
      <c r="O815" s="154"/>
      <c r="P815" s="154"/>
      <c r="Q815" s="46"/>
      <c r="R815" s="21"/>
      <c r="T815" s="36"/>
    </row>
    <row r="816" spans="1:20" s="33" customFormat="1" x14ac:dyDescent="0.3">
      <c r="A816" s="150"/>
      <c r="B816" s="151"/>
      <c r="C816" s="152"/>
      <c r="F816" s="153"/>
      <c r="K816" s="36"/>
      <c r="L816" s="36"/>
      <c r="M816" s="45"/>
      <c r="N816" s="389"/>
      <c r="O816" s="154"/>
      <c r="P816" s="154"/>
      <c r="Q816" s="46"/>
      <c r="R816" s="21"/>
      <c r="T816" s="36"/>
    </row>
    <row r="817" spans="1:20" s="33" customFormat="1" x14ac:dyDescent="0.3">
      <c r="A817" s="150"/>
      <c r="B817" s="151"/>
      <c r="C817" s="152"/>
      <c r="F817" s="153"/>
      <c r="K817" s="36"/>
      <c r="L817" s="36"/>
      <c r="M817" s="45"/>
      <c r="N817" s="389"/>
      <c r="O817" s="154"/>
      <c r="P817" s="154"/>
      <c r="Q817" s="46"/>
      <c r="R817" s="21"/>
      <c r="T817" s="36"/>
    </row>
    <row r="818" spans="1:20" s="33" customFormat="1" x14ac:dyDescent="0.3">
      <c r="A818" s="150"/>
      <c r="B818" s="151"/>
      <c r="C818" s="152"/>
      <c r="F818" s="153"/>
      <c r="K818" s="36"/>
      <c r="L818" s="36"/>
      <c r="M818" s="45"/>
      <c r="N818" s="389"/>
      <c r="O818" s="154"/>
      <c r="P818" s="154"/>
      <c r="Q818" s="46"/>
      <c r="R818" s="21"/>
      <c r="T818" s="36"/>
    </row>
    <row r="819" spans="1:20" s="33" customFormat="1" x14ac:dyDescent="0.3">
      <c r="A819" s="150"/>
      <c r="B819" s="151"/>
      <c r="C819" s="152"/>
      <c r="F819" s="153"/>
      <c r="K819" s="36"/>
      <c r="L819" s="36"/>
      <c r="M819" s="45"/>
      <c r="N819" s="389"/>
      <c r="O819" s="154"/>
      <c r="P819" s="154"/>
      <c r="Q819" s="46"/>
      <c r="R819" s="21"/>
      <c r="T819" s="36"/>
    </row>
    <row r="820" spans="1:20" s="33" customFormat="1" x14ac:dyDescent="0.3">
      <c r="A820" s="150"/>
      <c r="B820" s="151"/>
      <c r="C820" s="152"/>
      <c r="F820" s="153"/>
      <c r="K820" s="36"/>
      <c r="L820" s="36"/>
      <c r="M820" s="45"/>
      <c r="N820" s="389"/>
      <c r="O820" s="154"/>
      <c r="P820" s="154"/>
      <c r="Q820" s="46"/>
      <c r="R820" s="21"/>
      <c r="T820" s="36"/>
    </row>
    <row r="821" spans="1:20" s="33" customFormat="1" x14ac:dyDescent="0.3">
      <c r="A821" s="150"/>
      <c r="B821" s="151"/>
      <c r="C821" s="152"/>
      <c r="F821" s="153"/>
      <c r="K821" s="36"/>
      <c r="L821" s="36"/>
      <c r="M821" s="45"/>
      <c r="N821" s="389"/>
      <c r="O821" s="154"/>
      <c r="P821" s="154"/>
      <c r="Q821" s="46"/>
      <c r="R821" s="21"/>
      <c r="T821" s="36"/>
    </row>
    <row r="822" spans="1:20" s="33" customFormat="1" x14ac:dyDescent="0.3">
      <c r="A822" s="150"/>
      <c r="B822" s="151"/>
      <c r="C822" s="152"/>
      <c r="F822" s="153"/>
      <c r="K822" s="36"/>
      <c r="L822" s="36"/>
      <c r="M822" s="45"/>
      <c r="N822" s="389"/>
      <c r="O822" s="154"/>
      <c r="P822" s="154"/>
      <c r="Q822" s="46"/>
      <c r="R822" s="21"/>
      <c r="T822" s="36"/>
    </row>
    <row r="823" spans="1:20" s="33" customFormat="1" x14ac:dyDescent="0.3">
      <c r="A823" s="150"/>
      <c r="B823" s="151"/>
      <c r="C823" s="152"/>
      <c r="F823" s="153"/>
      <c r="K823" s="36"/>
      <c r="L823" s="36"/>
      <c r="M823" s="45"/>
      <c r="N823" s="389"/>
      <c r="O823" s="154"/>
      <c r="P823" s="154"/>
      <c r="Q823" s="46"/>
      <c r="R823" s="21"/>
      <c r="T823" s="36"/>
    </row>
    <row r="824" spans="1:20" s="33" customFormat="1" x14ac:dyDescent="0.3">
      <c r="A824" s="150"/>
      <c r="B824" s="151"/>
      <c r="C824" s="152"/>
      <c r="F824" s="153"/>
      <c r="K824" s="36"/>
      <c r="L824" s="36"/>
      <c r="M824" s="45"/>
      <c r="N824" s="389"/>
      <c r="O824" s="154"/>
      <c r="P824" s="154"/>
      <c r="Q824" s="46"/>
      <c r="R824" s="21"/>
      <c r="T824" s="36"/>
    </row>
    <row r="825" spans="1:20" s="33" customFormat="1" x14ac:dyDescent="0.3">
      <c r="A825" s="150"/>
      <c r="B825" s="151"/>
      <c r="C825" s="152"/>
      <c r="F825" s="153"/>
      <c r="K825" s="36"/>
      <c r="L825" s="36"/>
      <c r="M825" s="45"/>
      <c r="N825" s="389"/>
      <c r="O825" s="154"/>
      <c r="P825" s="154"/>
      <c r="Q825" s="46"/>
      <c r="R825" s="21"/>
      <c r="T825" s="36"/>
    </row>
    <row r="826" spans="1:20" s="33" customFormat="1" x14ac:dyDescent="0.3">
      <c r="A826" s="150"/>
      <c r="B826" s="151"/>
      <c r="C826" s="152"/>
      <c r="F826" s="153"/>
      <c r="K826" s="36"/>
      <c r="L826" s="36"/>
      <c r="M826" s="45"/>
      <c r="N826" s="389"/>
      <c r="O826" s="154"/>
      <c r="P826" s="154"/>
      <c r="Q826" s="46"/>
      <c r="R826" s="21"/>
      <c r="T826" s="36"/>
    </row>
    <row r="827" spans="1:20" s="33" customFormat="1" x14ac:dyDescent="0.3">
      <c r="A827" s="150"/>
      <c r="B827" s="151"/>
      <c r="C827" s="152"/>
      <c r="F827" s="153"/>
      <c r="K827" s="36"/>
      <c r="L827" s="36"/>
      <c r="M827" s="45"/>
      <c r="N827" s="389"/>
      <c r="O827" s="154"/>
      <c r="P827" s="154"/>
      <c r="Q827" s="46"/>
      <c r="R827" s="21"/>
      <c r="T827" s="36"/>
    </row>
    <row r="828" spans="1:20" s="33" customFormat="1" x14ac:dyDescent="0.3">
      <c r="A828" s="150"/>
      <c r="B828" s="151"/>
      <c r="C828" s="152"/>
      <c r="F828" s="153"/>
      <c r="K828" s="36"/>
      <c r="L828" s="36"/>
      <c r="M828" s="45"/>
      <c r="N828" s="389"/>
      <c r="O828" s="154"/>
      <c r="P828" s="154"/>
      <c r="Q828" s="46"/>
      <c r="R828" s="21"/>
      <c r="T828" s="36"/>
    </row>
    <row r="829" spans="1:20" s="33" customFormat="1" x14ac:dyDescent="0.3">
      <c r="A829" s="150"/>
      <c r="B829" s="151"/>
      <c r="C829" s="152"/>
      <c r="F829" s="153"/>
      <c r="K829" s="36"/>
      <c r="L829" s="36"/>
      <c r="M829" s="45"/>
      <c r="N829" s="389"/>
      <c r="O829" s="154"/>
      <c r="P829" s="154"/>
      <c r="Q829" s="46"/>
      <c r="R829" s="21"/>
      <c r="T829" s="36"/>
    </row>
    <row r="830" spans="1:20" s="33" customFormat="1" x14ac:dyDescent="0.3">
      <c r="A830" s="150"/>
      <c r="B830" s="151"/>
      <c r="C830" s="152"/>
      <c r="F830" s="153"/>
      <c r="K830" s="36"/>
      <c r="L830" s="36"/>
      <c r="M830" s="45"/>
      <c r="N830" s="389"/>
      <c r="O830" s="154"/>
      <c r="P830" s="154"/>
      <c r="Q830" s="46"/>
      <c r="R830" s="21"/>
      <c r="T830" s="36"/>
    </row>
    <row r="831" spans="1:20" s="33" customFormat="1" x14ac:dyDescent="0.3">
      <c r="A831" s="150"/>
      <c r="B831" s="151"/>
      <c r="C831" s="152"/>
      <c r="F831" s="153"/>
      <c r="K831" s="36"/>
      <c r="L831" s="36"/>
      <c r="M831" s="45"/>
      <c r="N831" s="389"/>
      <c r="O831" s="154"/>
      <c r="P831" s="154"/>
      <c r="Q831" s="46"/>
      <c r="R831" s="21"/>
      <c r="T831" s="36"/>
    </row>
    <row r="832" spans="1:20" s="33" customFormat="1" x14ac:dyDescent="0.3">
      <c r="A832" s="150"/>
      <c r="B832" s="151"/>
      <c r="C832" s="152"/>
      <c r="F832" s="153"/>
      <c r="K832" s="36"/>
      <c r="L832" s="36"/>
      <c r="M832" s="45"/>
      <c r="N832" s="389"/>
      <c r="O832" s="154"/>
      <c r="P832" s="154"/>
      <c r="Q832" s="46"/>
      <c r="R832" s="21"/>
      <c r="T832" s="36"/>
    </row>
    <row r="833" spans="1:20" s="33" customFormat="1" x14ac:dyDescent="0.3">
      <c r="A833" s="150"/>
      <c r="B833" s="151"/>
      <c r="C833" s="152"/>
      <c r="F833" s="153"/>
      <c r="K833" s="36"/>
      <c r="L833" s="36"/>
      <c r="M833" s="45"/>
      <c r="N833" s="389"/>
      <c r="O833" s="154"/>
      <c r="P833" s="154"/>
      <c r="Q833" s="46"/>
      <c r="R833" s="21"/>
      <c r="T833" s="36"/>
    </row>
    <row r="834" spans="1:20" s="33" customFormat="1" x14ac:dyDescent="0.3">
      <c r="A834" s="150"/>
      <c r="B834" s="151"/>
      <c r="C834" s="152"/>
      <c r="F834" s="153"/>
      <c r="K834" s="36"/>
      <c r="L834" s="36"/>
      <c r="M834" s="45"/>
      <c r="N834" s="389"/>
      <c r="O834" s="154"/>
      <c r="P834" s="154"/>
      <c r="Q834" s="46"/>
      <c r="R834" s="21"/>
      <c r="T834" s="36"/>
    </row>
    <row r="835" spans="1:20" s="33" customFormat="1" x14ac:dyDescent="0.3">
      <c r="A835" s="150"/>
      <c r="B835" s="151"/>
      <c r="C835" s="152"/>
      <c r="F835" s="153"/>
      <c r="K835" s="36"/>
      <c r="L835" s="36"/>
      <c r="M835" s="45"/>
      <c r="N835" s="389"/>
      <c r="O835" s="154"/>
      <c r="P835" s="154"/>
      <c r="Q835" s="46"/>
      <c r="R835" s="21"/>
      <c r="T835" s="36"/>
    </row>
    <row r="836" spans="1:20" s="33" customFormat="1" x14ac:dyDescent="0.3">
      <c r="A836" s="150"/>
      <c r="B836" s="151"/>
      <c r="C836" s="152"/>
      <c r="F836" s="153"/>
      <c r="K836" s="36"/>
      <c r="L836" s="36"/>
      <c r="M836" s="45"/>
      <c r="N836" s="389"/>
      <c r="O836" s="154"/>
      <c r="P836" s="154"/>
      <c r="Q836" s="46"/>
      <c r="R836" s="21"/>
      <c r="T836" s="36"/>
    </row>
    <row r="837" spans="1:20" s="33" customFormat="1" x14ac:dyDescent="0.3">
      <c r="A837" s="150"/>
      <c r="B837" s="151"/>
      <c r="C837" s="152"/>
      <c r="F837" s="153"/>
      <c r="K837" s="36"/>
      <c r="L837" s="36"/>
      <c r="M837" s="45"/>
      <c r="N837" s="389"/>
      <c r="O837" s="154"/>
      <c r="P837" s="154"/>
      <c r="Q837" s="46"/>
      <c r="R837" s="21"/>
      <c r="T837" s="36"/>
    </row>
    <row r="838" spans="1:20" s="33" customFormat="1" x14ac:dyDescent="0.3">
      <c r="A838" s="150"/>
      <c r="B838" s="151"/>
      <c r="C838" s="152"/>
      <c r="F838" s="153"/>
      <c r="K838" s="36"/>
      <c r="L838" s="36"/>
      <c r="M838" s="45"/>
      <c r="N838" s="389"/>
      <c r="O838" s="154"/>
      <c r="P838" s="154"/>
      <c r="Q838" s="46"/>
      <c r="R838" s="21"/>
      <c r="T838" s="36"/>
    </row>
    <row r="839" spans="1:20" s="33" customFormat="1" x14ac:dyDescent="0.3">
      <c r="A839" s="150"/>
      <c r="B839" s="151"/>
      <c r="C839" s="152"/>
      <c r="F839" s="153"/>
      <c r="K839" s="36"/>
      <c r="L839" s="36"/>
      <c r="M839" s="45"/>
      <c r="N839" s="389"/>
      <c r="O839" s="154"/>
      <c r="P839" s="154"/>
      <c r="Q839" s="46"/>
      <c r="R839" s="21"/>
      <c r="T839" s="36"/>
    </row>
    <row r="840" spans="1:20" s="33" customFormat="1" x14ac:dyDescent="0.3">
      <c r="A840" s="150"/>
      <c r="B840" s="151"/>
      <c r="C840" s="152"/>
      <c r="F840" s="153"/>
      <c r="K840" s="36"/>
      <c r="L840" s="36"/>
      <c r="M840" s="45"/>
      <c r="N840" s="389"/>
      <c r="O840" s="154"/>
      <c r="P840" s="154"/>
      <c r="Q840" s="46"/>
      <c r="R840" s="21"/>
      <c r="T840" s="36"/>
    </row>
    <row r="841" spans="1:20" s="33" customFormat="1" x14ac:dyDescent="0.3">
      <c r="A841" s="150"/>
      <c r="B841" s="151"/>
      <c r="C841" s="152"/>
      <c r="F841" s="153"/>
      <c r="K841" s="36"/>
      <c r="L841" s="36"/>
      <c r="M841" s="45"/>
      <c r="N841" s="389"/>
      <c r="O841" s="154"/>
      <c r="P841" s="154"/>
      <c r="Q841" s="46"/>
      <c r="R841" s="21"/>
      <c r="T841" s="36"/>
    </row>
    <row r="842" spans="1:20" s="33" customFormat="1" x14ac:dyDescent="0.3">
      <c r="A842" s="150"/>
      <c r="B842" s="151"/>
      <c r="C842" s="152"/>
      <c r="F842" s="153"/>
      <c r="K842" s="36"/>
      <c r="L842" s="36"/>
      <c r="M842" s="45"/>
      <c r="N842" s="389"/>
      <c r="O842" s="154"/>
      <c r="P842" s="154"/>
      <c r="Q842" s="46"/>
      <c r="R842" s="21"/>
      <c r="T842" s="36"/>
    </row>
    <row r="843" spans="1:20" s="33" customFormat="1" x14ac:dyDescent="0.3">
      <c r="A843" s="150"/>
      <c r="B843" s="151"/>
      <c r="C843" s="152"/>
      <c r="F843" s="153"/>
      <c r="K843" s="36"/>
      <c r="L843" s="36"/>
      <c r="M843" s="45"/>
      <c r="N843" s="389"/>
      <c r="O843" s="154"/>
      <c r="P843" s="154"/>
      <c r="Q843" s="46"/>
      <c r="R843" s="21"/>
      <c r="T843" s="36"/>
    </row>
    <row r="844" spans="1:20" s="33" customFormat="1" x14ac:dyDescent="0.3">
      <c r="A844" s="150"/>
      <c r="B844" s="151"/>
      <c r="C844" s="152"/>
      <c r="F844" s="153"/>
      <c r="K844" s="36"/>
      <c r="L844" s="36"/>
      <c r="M844" s="45"/>
      <c r="N844" s="389"/>
      <c r="O844" s="154"/>
      <c r="P844" s="154"/>
      <c r="Q844" s="46"/>
      <c r="R844" s="21"/>
      <c r="T844" s="36"/>
    </row>
    <row r="845" spans="1:20" s="33" customFormat="1" x14ac:dyDescent="0.3">
      <c r="A845" s="150"/>
      <c r="B845" s="151"/>
      <c r="C845" s="152"/>
      <c r="F845" s="153"/>
      <c r="K845" s="36"/>
      <c r="L845" s="36"/>
      <c r="M845" s="45"/>
      <c r="N845" s="389"/>
      <c r="O845" s="154"/>
      <c r="P845" s="154"/>
      <c r="Q845" s="46"/>
      <c r="R845" s="21"/>
      <c r="T845" s="36"/>
    </row>
    <row r="846" spans="1:20" s="33" customFormat="1" x14ac:dyDescent="0.3">
      <c r="A846" s="150"/>
      <c r="B846" s="151"/>
      <c r="C846" s="152"/>
      <c r="F846" s="153"/>
      <c r="K846" s="36"/>
      <c r="L846" s="36"/>
      <c r="M846" s="45"/>
      <c r="N846" s="389"/>
      <c r="O846" s="154"/>
      <c r="P846" s="154"/>
      <c r="Q846" s="46"/>
      <c r="R846" s="21"/>
      <c r="T846" s="36"/>
    </row>
    <row r="847" spans="1:20" s="33" customFormat="1" x14ac:dyDescent="0.3">
      <c r="A847" s="150"/>
      <c r="B847" s="151"/>
      <c r="C847" s="152"/>
      <c r="F847" s="153"/>
      <c r="K847" s="36"/>
      <c r="L847" s="36"/>
      <c r="M847" s="45"/>
      <c r="N847" s="389"/>
      <c r="O847" s="154"/>
      <c r="P847" s="154"/>
      <c r="Q847" s="46"/>
      <c r="R847" s="21"/>
      <c r="T847" s="36"/>
    </row>
    <row r="848" spans="1:20" s="33" customFormat="1" x14ac:dyDescent="0.3">
      <c r="A848" s="150"/>
      <c r="B848" s="151"/>
      <c r="C848" s="152"/>
      <c r="F848" s="153"/>
      <c r="K848" s="36"/>
      <c r="L848" s="36"/>
      <c r="M848" s="45"/>
      <c r="N848" s="389"/>
      <c r="O848" s="154"/>
      <c r="P848" s="154"/>
      <c r="Q848" s="46"/>
      <c r="R848" s="21"/>
      <c r="T848" s="36"/>
    </row>
    <row r="849" spans="1:20" s="33" customFormat="1" x14ac:dyDescent="0.3">
      <c r="A849" s="150"/>
      <c r="B849" s="151"/>
      <c r="C849" s="152"/>
      <c r="F849" s="153"/>
      <c r="K849" s="36"/>
      <c r="L849" s="36"/>
      <c r="M849" s="45"/>
      <c r="N849" s="389"/>
      <c r="O849" s="154"/>
      <c r="P849" s="154"/>
      <c r="Q849" s="46"/>
      <c r="R849" s="21"/>
      <c r="T849" s="36"/>
    </row>
    <row r="850" spans="1:20" s="33" customFormat="1" x14ac:dyDescent="0.3">
      <c r="A850" s="150"/>
      <c r="B850" s="151"/>
      <c r="C850" s="152"/>
      <c r="F850" s="153"/>
      <c r="K850" s="36"/>
      <c r="L850" s="36"/>
      <c r="M850" s="45"/>
      <c r="N850" s="389"/>
      <c r="O850" s="154"/>
      <c r="P850" s="154"/>
      <c r="Q850" s="46"/>
      <c r="R850" s="21"/>
      <c r="T850" s="36"/>
    </row>
    <row r="851" spans="1:20" s="33" customFormat="1" x14ac:dyDescent="0.3">
      <c r="A851" s="150"/>
      <c r="B851" s="151"/>
      <c r="C851" s="152"/>
      <c r="F851" s="153"/>
      <c r="K851" s="36"/>
      <c r="L851" s="36"/>
      <c r="M851" s="45"/>
      <c r="N851" s="389"/>
      <c r="O851" s="154"/>
      <c r="P851" s="154"/>
      <c r="Q851" s="46"/>
      <c r="R851" s="21"/>
      <c r="T851" s="36"/>
    </row>
    <row r="852" spans="1:20" s="33" customFormat="1" x14ac:dyDescent="0.3">
      <c r="A852" s="150"/>
      <c r="B852" s="151"/>
      <c r="C852" s="152"/>
      <c r="F852" s="153"/>
      <c r="K852" s="36"/>
      <c r="L852" s="36"/>
      <c r="M852" s="45"/>
      <c r="N852" s="389"/>
      <c r="O852" s="154"/>
      <c r="P852" s="154"/>
      <c r="Q852" s="46"/>
      <c r="R852" s="21"/>
      <c r="T852" s="36"/>
    </row>
    <row r="853" spans="1:20" s="33" customFormat="1" x14ac:dyDescent="0.3">
      <c r="A853" s="150"/>
      <c r="B853" s="151"/>
      <c r="C853" s="152"/>
      <c r="F853" s="153"/>
      <c r="K853" s="36"/>
      <c r="L853" s="36"/>
      <c r="M853" s="45"/>
      <c r="N853" s="389"/>
      <c r="O853" s="154"/>
      <c r="P853" s="154"/>
      <c r="Q853" s="46"/>
      <c r="R853" s="21"/>
      <c r="T853" s="36"/>
    </row>
    <row r="854" spans="1:20" s="33" customFormat="1" x14ac:dyDescent="0.3">
      <c r="A854" s="150"/>
      <c r="B854" s="151"/>
      <c r="C854" s="152"/>
      <c r="F854" s="153"/>
      <c r="K854" s="36"/>
      <c r="L854" s="36"/>
      <c r="M854" s="45"/>
      <c r="N854" s="389"/>
      <c r="O854" s="154"/>
      <c r="P854" s="154"/>
      <c r="Q854" s="46"/>
      <c r="R854" s="21"/>
      <c r="T854" s="36"/>
    </row>
    <row r="855" spans="1:20" s="33" customFormat="1" x14ac:dyDescent="0.3">
      <c r="A855" s="150"/>
      <c r="B855" s="151"/>
      <c r="C855" s="152"/>
      <c r="F855" s="153"/>
      <c r="K855" s="36"/>
      <c r="L855" s="36"/>
      <c r="M855" s="45"/>
      <c r="N855" s="389"/>
      <c r="O855" s="154"/>
      <c r="P855" s="154"/>
      <c r="Q855" s="46"/>
      <c r="R855" s="21"/>
      <c r="T855" s="36"/>
    </row>
    <row r="856" spans="1:20" s="33" customFormat="1" x14ac:dyDescent="0.3">
      <c r="A856" s="150"/>
      <c r="B856" s="151"/>
      <c r="C856" s="152"/>
      <c r="F856" s="153"/>
      <c r="K856" s="36"/>
      <c r="L856" s="36"/>
      <c r="M856" s="45"/>
      <c r="N856" s="389"/>
      <c r="O856" s="154"/>
      <c r="P856" s="154"/>
      <c r="Q856" s="46"/>
      <c r="R856" s="21"/>
      <c r="T856" s="36"/>
    </row>
    <row r="857" spans="1:20" s="33" customFormat="1" x14ac:dyDescent="0.3">
      <c r="A857" s="150"/>
      <c r="B857" s="151"/>
      <c r="C857" s="152"/>
      <c r="F857" s="153"/>
      <c r="K857" s="36"/>
      <c r="L857" s="36"/>
      <c r="M857" s="45"/>
      <c r="N857" s="389"/>
      <c r="O857" s="154"/>
      <c r="P857" s="154"/>
      <c r="Q857" s="46"/>
      <c r="R857" s="21"/>
      <c r="T857" s="36"/>
    </row>
    <row r="858" spans="1:20" s="33" customFormat="1" x14ac:dyDescent="0.3">
      <c r="A858" s="150"/>
      <c r="B858" s="151"/>
      <c r="C858" s="152"/>
      <c r="F858" s="153"/>
      <c r="K858" s="36"/>
      <c r="L858" s="36"/>
      <c r="M858" s="45"/>
      <c r="N858" s="389"/>
      <c r="O858" s="154"/>
      <c r="P858" s="154"/>
      <c r="Q858" s="46"/>
      <c r="R858" s="21"/>
      <c r="T858" s="36"/>
    </row>
    <row r="859" spans="1:20" s="33" customFormat="1" x14ac:dyDescent="0.3">
      <c r="A859" s="150"/>
      <c r="B859" s="151"/>
      <c r="C859" s="152"/>
      <c r="F859" s="153"/>
      <c r="K859" s="36"/>
      <c r="L859" s="36"/>
      <c r="M859" s="45"/>
      <c r="N859" s="389"/>
      <c r="O859" s="154"/>
      <c r="P859" s="154"/>
      <c r="Q859" s="46"/>
      <c r="R859" s="21"/>
      <c r="T859" s="36"/>
    </row>
    <row r="860" spans="1:20" s="33" customFormat="1" x14ac:dyDescent="0.3">
      <c r="A860" s="150"/>
      <c r="B860" s="151"/>
      <c r="C860" s="152"/>
      <c r="F860" s="153"/>
      <c r="K860" s="36"/>
      <c r="L860" s="36"/>
      <c r="M860" s="45"/>
      <c r="N860" s="389"/>
      <c r="O860" s="154"/>
      <c r="P860" s="154"/>
      <c r="Q860" s="46"/>
      <c r="R860" s="21"/>
      <c r="T860" s="36"/>
    </row>
    <row r="861" spans="1:20" s="33" customFormat="1" x14ac:dyDescent="0.3">
      <c r="A861" s="150"/>
      <c r="B861" s="151"/>
      <c r="C861" s="152"/>
      <c r="F861" s="153"/>
      <c r="K861" s="36"/>
      <c r="L861" s="36"/>
      <c r="M861" s="45"/>
      <c r="N861" s="389"/>
      <c r="O861" s="154"/>
      <c r="P861" s="154"/>
      <c r="Q861" s="46"/>
      <c r="R861" s="21"/>
      <c r="T861" s="36"/>
    </row>
    <row r="862" spans="1:20" s="33" customFormat="1" x14ac:dyDescent="0.3">
      <c r="A862" s="150"/>
      <c r="B862" s="151"/>
      <c r="C862" s="152"/>
      <c r="F862" s="153"/>
      <c r="K862" s="36"/>
      <c r="L862" s="36"/>
      <c r="M862" s="45"/>
      <c r="N862" s="389"/>
      <c r="O862" s="154"/>
      <c r="P862" s="154"/>
      <c r="Q862" s="46"/>
      <c r="R862" s="21"/>
      <c r="T862" s="36"/>
    </row>
    <row r="863" spans="1:20" s="33" customFormat="1" x14ac:dyDescent="0.3">
      <c r="A863" s="150"/>
      <c r="B863" s="151"/>
      <c r="C863" s="152"/>
      <c r="F863" s="153"/>
      <c r="K863" s="36"/>
      <c r="L863" s="36"/>
      <c r="M863" s="45"/>
      <c r="N863" s="389"/>
      <c r="O863" s="154"/>
      <c r="P863" s="154"/>
      <c r="Q863" s="46"/>
      <c r="R863" s="21"/>
      <c r="T863" s="36"/>
    </row>
    <row r="864" spans="1:20" s="33" customFormat="1" x14ac:dyDescent="0.3">
      <c r="A864" s="150"/>
      <c r="B864" s="151"/>
      <c r="C864" s="152"/>
      <c r="F864" s="153"/>
      <c r="K864" s="36"/>
      <c r="L864" s="36"/>
      <c r="M864" s="45"/>
      <c r="N864" s="389"/>
      <c r="O864" s="154"/>
      <c r="P864" s="154"/>
      <c r="Q864" s="46"/>
      <c r="R864" s="21"/>
      <c r="T864" s="36"/>
    </row>
    <row r="865" spans="1:20" s="33" customFormat="1" x14ac:dyDescent="0.3">
      <c r="A865" s="150"/>
      <c r="B865" s="151"/>
      <c r="C865" s="152"/>
      <c r="F865" s="153"/>
      <c r="K865" s="36"/>
      <c r="L865" s="36"/>
      <c r="M865" s="45"/>
      <c r="N865" s="389"/>
      <c r="O865" s="154"/>
      <c r="P865" s="154"/>
      <c r="Q865" s="46"/>
      <c r="R865" s="21"/>
      <c r="T865" s="36"/>
    </row>
    <row r="866" spans="1:20" s="33" customFormat="1" x14ac:dyDescent="0.3">
      <c r="A866" s="150"/>
      <c r="B866" s="151"/>
      <c r="C866" s="152"/>
      <c r="F866" s="153"/>
      <c r="K866" s="36"/>
      <c r="L866" s="36"/>
      <c r="M866" s="45"/>
      <c r="N866" s="389"/>
      <c r="O866" s="154"/>
      <c r="P866" s="154"/>
      <c r="Q866" s="46"/>
      <c r="R866" s="21"/>
      <c r="T866" s="36"/>
    </row>
    <row r="867" spans="1:20" s="33" customFormat="1" x14ac:dyDescent="0.3">
      <c r="A867" s="150"/>
      <c r="B867" s="151"/>
      <c r="C867" s="152"/>
      <c r="F867" s="153"/>
      <c r="K867" s="36"/>
      <c r="L867" s="36"/>
      <c r="M867" s="45"/>
      <c r="N867" s="389"/>
      <c r="O867" s="154"/>
      <c r="P867" s="154"/>
      <c r="Q867" s="46"/>
      <c r="R867" s="21"/>
      <c r="T867" s="36"/>
    </row>
    <row r="868" spans="1:20" s="33" customFormat="1" x14ac:dyDescent="0.3">
      <c r="A868" s="150"/>
      <c r="B868" s="151"/>
      <c r="C868" s="152"/>
      <c r="F868" s="153"/>
      <c r="K868" s="36"/>
      <c r="L868" s="36"/>
      <c r="M868" s="45"/>
      <c r="N868" s="389"/>
      <c r="O868" s="154"/>
      <c r="P868" s="154"/>
      <c r="Q868" s="46"/>
      <c r="R868" s="21"/>
      <c r="T868" s="36"/>
    </row>
    <row r="869" spans="1:20" s="33" customFormat="1" x14ac:dyDescent="0.3">
      <c r="A869" s="150"/>
      <c r="B869" s="151"/>
      <c r="C869" s="152"/>
      <c r="F869" s="153"/>
      <c r="K869" s="36"/>
      <c r="L869" s="36"/>
      <c r="M869" s="45"/>
      <c r="N869" s="389"/>
      <c r="O869" s="154"/>
      <c r="P869" s="154"/>
      <c r="Q869" s="46"/>
      <c r="R869" s="21"/>
      <c r="T869" s="36"/>
    </row>
    <row r="870" spans="1:20" s="33" customFormat="1" x14ac:dyDescent="0.3">
      <c r="A870" s="150"/>
      <c r="B870" s="151"/>
      <c r="C870" s="152"/>
      <c r="F870" s="153"/>
      <c r="K870" s="36"/>
      <c r="L870" s="36"/>
      <c r="M870" s="45"/>
      <c r="N870" s="389"/>
      <c r="O870" s="154"/>
      <c r="P870" s="154"/>
      <c r="Q870" s="46"/>
      <c r="R870" s="21"/>
      <c r="T870" s="36"/>
    </row>
    <row r="871" spans="1:20" s="33" customFormat="1" x14ac:dyDescent="0.3">
      <c r="A871" s="150"/>
      <c r="B871" s="151"/>
      <c r="C871" s="152"/>
      <c r="F871" s="153"/>
      <c r="K871" s="36"/>
      <c r="L871" s="36"/>
      <c r="M871" s="45"/>
      <c r="N871" s="389"/>
      <c r="O871" s="154"/>
      <c r="P871" s="154"/>
      <c r="Q871" s="46"/>
      <c r="R871" s="21"/>
      <c r="T871" s="36"/>
    </row>
    <row r="872" spans="1:20" s="33" customFormat="1" x14ac:dyDescent="0.3">
      <c r="A872" s="150"/>
      <c r="B872" s="151"/>
      <c r="C872" s="152"/>
      <c r="F872" s="153"/>
      <c r="K872" s="36"/>
      <c r="L872" s="36"/>
      <c r="M872" s="45"/>
      <c r="N872" s="389"/>
      <c r="O872" s="154"/>
      <c r="P872" s="154"/>
      <c r="Q872" s="46"/>
      <c r="R872" s="21"/>
      <c r="T872" s="36"/>
    </row>
    <row r="873" spans="1:20" s="33" customFormat="1" x14ac:dyDescent="0.3">
      <c r="A873" s="150"/>
      <c r="B873" s="151"/>
      <c r="C873" s="152"/>
      <c r="F873" s="153"/>
      <c r="K873" s="36"/>
      <c r="L873" s="36"/>
      <c r="M873" s="45"/>
      <c r="N873" s="389"/>
      <c r="O873" s="154"/>
      <c r="P873" s="154"/>
      <c r="Q873" s="46"/>
      <c r="R873" s="21"/>
      <c r="T873" s="36"/>
    </row>
    <row r="874" spans="1:20" s="33" customFormat="1" x14ac:dyDescent="0.3">
      <c r="A874" s="150"/>
      <c r="B874" s="151"/>
      <c r="C874" s="152"/>
      <c r="F874" s="153"/>
      <c r="K874" s="36"/>
      <c r="L874" s="36"/>
      <c r="M874" s="45"/>
      <c r="N874" s="389"/>
      <c r="O874" s="154"/>
      <c r="P874" s="154"/>
      <c r="Q874" s="46"/>
      <c r="R874" s="21"/>
      <c r="T874" s="36"/>
    </row>
    <row r="875" spans="1:20" s="33" customFormat="1" x14ac:dyDescent="0.3">
      <c r="A875" s="150"/>
      <c r="B875" s="151"/>
      <c r="C875" s="152"/>
      <c r="F875" s="153"/>
      <c r="K875" s="36"/>
      <c r="L875" s="36"/>
      <c r="M875" s="45"/>
      <c r="N875" s="389"/>
      <c r="O875" s="154"/>
      <c r="P875" s="154"/>
      <c r="Q875" s="46"/>
      <c r="R875" s="21"/>
      <c r="T875" s="36"/>
    </row>
    <row r="876" spans="1:20" s="33" customFormat="1" x14ac:dyDescent="0.3">
      <c r="A876" s="150"/>
      <c r="B876" s="151"/>
      <c r="C876" s="152"/>
      <c r="F876" s="153"/>
      <c r="K876" s="36"/>
      <c r="L876" s="36"/>
      <c r="M876" s="45"/>
      <c r="N876" s="389"/>
      <c r="O876" s="154"/>
      <c r="P876" s="154"/>
      <c r="Q876" s="46"/>
      <c r="R876" s="21"/>
      <c r="T876" s="36"/>
    </row>
    <row r="877" spans="1:20" s="33" customFormat="1" x14ac:dyDescent="0.3">
      <c r="A877" s="150"/>
      <c r="B877" s="151"/>
      <c r="C877" s="152"/>
      <c r="F877" s="153"/>
      <c r="K877" s="36"/>
      <c r="L877" s="36"/>
      <c r="M877" s="45"/>
      <c r="N877" s="389"/>
      <c r="O877" s="154"/>
      <c r="P877" s="154"/>
      <c r="Q877" s="46"/>
      <c r="R877" s="21"/>
      <c r="T877" s="36"/>
    </row>
    <row r="878" spans="1:20" s="33" customFormat="1" x14ac:dyDescent="0.3">
      <c r="A878" s="150"/>
      <c r="B878" s="151"/>
      <c r="C878" s="152"/>
      <c r="F878" s="153"/>
      <c r="K878" s="36"/>
      <c r="L878" s="36"/>
      <c r="M878" s="45"/>
      <c r="N878" s="389"/>
      <c r="O878" s="154"/>
      <c r="P878" s="154"/>
      <c r="Q878" s="46"/>
      <c r="R878" s="21"/>
      <c r="T878" s="36"/>
    </row>
    <row r="879" spans="1:20" s="33" customFormat="1" x14ac:dyDescent="0.3">
      <c r="A879" s="150"/>
      <c r="B879" s="151"/>
      <c r="C879" s="152"/>
      <c r="F879" s="153"/>
      <c r="K879" s="36"/>
      <c r="L879" s="36"/>
      <c r="M879" s="45"/>
      <c r="N879" s="389"/>
      <c r="O879" s="154"/>
      <c r="P879" s="154"/>
      <c r="Q879" s="46"/>
      <c r="R879" s="21"/>
      <c r="T879" s="36"/>
    </row>
    <row r="880" spans="1:20" s="33" customFormat="1" x14ac:dyDescent="0.3">
      <c r="A880" s="150"/>
      <c r="B880" s="151"/>
      <c r="C880" s="152"/>
      <c r="F880" s="153"/>
      <c r="K880" s="36"/>
      <c r="L880" s="36"/>
      <c r="M880" s="45"/>
      <c r="N880" s="389"/>
      <c r="O880" s="154"/>
      <c r="P880" s="154"/>
      <c r="Q880" s="46"/>
      <c r="R880" s="21"/>
      <c r="T880" s="36"/>
    </row>
    <row r="881" spans="1:20" s="33" customFormat="1" x14ac:dyDescent="0.3">
      <c r="A881" s="150"/>
      <c r="B881" s="151"/>
      <c r="C881" s="152"/>
      <c r="F881" s="153"/>
      <c r="K881" s="36"/>
      <c r="L881" s="36"/>
      <c r="M881" s="45"/>
      <c r="N881" s="389"/>
      <c r="O881" s="154"/>
      <c r="P881" s="154"/>
      <c r="Q881" s="46"/>
      <c r="R881" s="21"/>
      <c r="T881" s="36"/>
    </row>
    <row r="882" spans="1:20" s="33" customFormat="1" x14ac:dyDescent="0.3">
      <c r="A882" s="150"/>
      <c r="B882" s="151"/>
      <c r="C882" s="152"/>
      <c r="F882" s="153"/>
      <c r="K882" s="36"/>
      <c r="L882" s="36"/>
      <c r="M882" s="45"/>
      <c r="N882" s="389"/>
      <c r="O882" s="154"/>
      <c r="P882" s="154"/>
      <c r="Q882" s="46"/>
      <c r="R882" s="21"/>
      <c r="T882" s="36"/>
    </row>
    <row r="883" spans="1:20" s="33" customFormat="1" x14ac:dyDescent="0.3">
      <c r="A883" s="150"/>
      <c r="B883" s="151"/>
      <c r="C883" s="152"/>
      <c r="F883" s="153"/>
      <c r="K883" s="36"/>
      <c r="L883" s="36"/>
      <c r="M883" s="45"/>
      <c r="N883" s="389"/>
      <c r="O883" s="154"/>
      <c r="P883" s="154"/>
      <c r="Q883" s="46"/>
      <c r="R883" s="21"/>
      <c r="T883" s="36"/>
    </row>
    <row r="884" spans="1:20" s="33" customFormat="1" x14ac:dyDescent="0.3">
      <c r="A884" s="150"/>
      <c r="B884" s="151"/>
      <c r="C884" s="152"/>
      <c r="F884" s="153"/>
      <c r="K884" s="36"/>
      <c r="L884" s="36"/>
      <c r="M884" s="45"/>
      <c r="N884" s="389"/>
      <c r="O884" s="154"/>
      <c r="P884" s="154"/>
      <c r="Q884" s="46"/>
      <c r="R884" s="21"/>
      <c r="T884" s="36"/>
    </row>
    <row r="885" spans="1:20" s="33" customFormat="1" x14ac:dyDescent="0.3">
      <c r="A885" s="150"/>
      <c r="B885" s="151"/>
      <c r="C885" s="152"/>
      <c r="F885" s="153"/>
      <c r="K885" s="36"/>
      <c r="L885" s="36"/>
      <c r="M885" s="45"/>
      <c r="N885" s="389"/>
      <c r="O885" s="154"/>
      <c r="P885" s="154"/>
      <c r="Q885" s="46"/>
      <c r="R885" s="21"/>
      <c r="T885" s="36"/>
    </row>
    <row r="886" spans="1:20" s="33" customFormat="1" x14ac:dyDescent="0.3">
      <c r="A886" s="150"/>
      <c r="B886" s="151"/>
      <c r="C886" s="152"/>
      <c r="F886" s="153"/>
      <c r="K886" s="36"/>
      <c r="L886" s="36"/>
      <c r="M886" s="45"/>
      <c r="N886" s="389"/>
      <c r="O886" s="154"/>
      <c r="P886" s="154"/>
      <c r="Q886" s="46"/>
      <c r="R886" s="21"/>
      <c r="T886" s="36"/>
    </row>
    <row r="887" spans="1:20" s="33" customFormat="1" x14ac:dyDescent="0.3">
      <c r="A887" s="150"/>
      <c r="B887" s="151"/>
      <c r="C887" s="152"/>
      <c r="F887" s="153"/>
      <c r="K887" s="36"/>
      <c r="L887" s="36"/>
      <c r="M887" s="45"/>
      <c r="N887" s="389"/>
      <c r="O887" s="154"/>
      <c r="P887" s="154"/>
      <c r="Q887" s="46"/>
      <c r="R887" s="21"/>
      <c r="T887" s="36"/>
    </row>
    <row r="888" spans="1:20" s="33" customFormat="1" x14ac:dyDescent="0.3">
      <c r="A888" s="150"/>
      <c r="B888" s="151"/>
      <c r="C888" s="152"/>
      <c r="F888" s="153"/>
      <c r="K888" s="36"/>
      <c r="L888" s="36"/>
      <c r="M888" s="45"/>
      <c r="N888" s="389"/>
      <c r="O888" s="154"/>
      <c r="P888" s="154"/>
      <c r="Q888" s="46"/>
      <c r="R888" s="21"/>
      <c r="T888" s="36"/>
    </row>
    <row r="889" spans="1:20" s="33" customFormat="1" x14ac:dyDescent="0.3">
      <c r="A889" s="150"/>
      <c r="B889" s="151"/>
      <c r="C889" s="152"/>
      <c r="F889" s="153"/>
      <c r="K889" s="36"/>
      <c r="L889" s="36"/>
      <c r="M889" s="45"/>
      <c r="N889" s="389"/>
      <c r="O889" s="154"/>
      <c r="P889" s="154"/>
      <c r="Q889" s="46"/>
      <c r="R889" s="21"/>
      <c r="T889" s="36"/>
    </row>
    <row r="890" spans="1:20" s="33" customFormat="1" x14ac:dyDescent="0.3">
      <c r="A890" s="150"/>
      <c r="B890" s="151"/>
      <c r="C890" s="152"/>
      <c r="F890" s="153"/>
      <c r="K890" s="36"/>
      <c r="L890" s="36"/>
      <c r="M890" s="45"/>
      <c r="N890" s="389"/>
      <c r="O890" s="154"/>
      <c r="P890" s="154"/>
      <c r="Q890" s="46"/>
      <c r="R890" s="21"/>
      <c r="T890" s="36"/>
    </row>
    <row r="891" spans="1:20" s="33" customFormat="1" x14ac:dyDescent="0.3">
      <c r="A891" s="150"/>
      <c r="B891" s="151"/>
      <c r="C891" s="152"/>
      <c r="F891" s="153"/>
      <c r="K891" s="36"/>
      <c r="L891" s="36"/>
      <c r="M891" s="45"/>
      <c r="N891" s="389"/>
      <c r="O891" s="154"/>
      <c r="P891" s="154"/>
      <c r="Q891" s="46"/>
      <c r="R891" s="21"/>
      <c r="T891" s="36"/>
    </row>
    <row r="892" spans="1:20" s="33" customFormat="1" x14ac:dyDescent="0.3">
      <c r="A892" s="150"/>
      <c r="B892" s="151"/>
      <c r="C892" s="152"/>
      <c r="F892" s="153"/>
      <c r="K892" s="36"/>
      <c r="L892" s="36"/>
      <c r="M892" s="45"/>
      <c r="N892" s="389"/>
      <c r="O892" s="154"/>
      <c r="P892" s="154"/>
      <c r="Q892" s="46"/>
      <c r="R892" s="21"/>
      <c r="T892" s="36"/>
    </row>
    <row r="893" spans="1:20" s="33" customFormat="1" x14ac:dyDescent="0.3">
      <c r="A893" s="150"/>
      <c r="B893" s="151"/>
      <c r="C893" s="152"/>
      <c r="F893" s="153"/>
      <c r="K893" s="36"/>
      <c r="L893" s="36"/>
      <c r="M893" s="45"/>
      <c r="N893" s="389"/>
      <c r="O893" s="154"/>
      <c r="P893" s="154"/>
      <c r="Q893" s="46"/>
      <c r="R893" s="21"/>
      <c r="T893" s="36"/>
    </row>
    <row r="894" spans="1:20" s="33" customFormat="1" x14ac:dyDescent="0.3">
      <c r="A894" s="150"/>
      <c r="B894" s="151"/>
      <c r="C894" s="152"/>
      <c r="F894" s="153"/>
      <c r="K894" s="36"/>
      <c r="L894" s="36"/>
      <c r="M894" s="45"/>
      <c r="N894" s="389"/>
      <c r="O894" s="154"/>
      <c r="P894" s="154"/>
      <c r="Q894" s="46"/>
      <c r="R894" s="21"/>
      <c r="T894" s="36"/>
    </row>
    <row r="895" spans="1:20" s="33" customFormat="1" x14ac:dyDescent="0.3">
      <c r="A895" s="150"/>
      <c r="B895" s="151"/>
      <c r="C895" s="152"/>
      <c r="F895" s="153"/>
      <c r="K895" s="36"/>
      <c r="L895" s="36"/>
      <c r="M895" s="45"/>
      <c r="N895" s="389"/>
      <c r="O895" s="154"/>
      <c r="P895" s="154"/>
      <c r="Q895" s="46"/>
      <c r="R895" s="21"/>
      <c r="T895" s="36"/>
    </row>
    <row r="896" spans="1:20" s="33" customFormat="1" x14ac:dyDescent="0.3">
      <c r="A896" s="150"/>
      <c r="B896" s="151"/>
      <c r="C896" s="152"/>
      <c r="F896" s="153"/>
      <c r="K896" s="36"/>
      <c r="L896" s="36"/>
      <c r="M896" s="45"/>
      <c r="N896" s="389"/>
      <c r="O896" s="154"/>
      <c r="P896" s="154"/>
      <c r="Q896" s="46"/>
      <c r="R896" s="21"/>
      <c r="T896" s="36"/>
    </row>
    <row r="897" spans="1:20" s="33" customFormat="1" x14ac:dyDescent="0.3">
      <c r="A897" s="150"/>
      <c r="B897" s="151"/>
      <c r="C897" s="152"/>
      <c r="F897" s="153"/>
      <c r="K897" s="36"/>
      <c r="L897" s="36"/>
      <c r="M897" s="45"/>
      <c r="N897" s="389"/>
      <c r="O897" s="154"/>
      <c r="P897" s="154"/>
      <c r="Q897" s="46"/>
      <c r="R897" s="21"/>
      <c r="T897" s="36"/>
    </row>
    <row r="898" spans="1:20" s="33" customFormat="1" x14ac:dyDescent="0.3">
      <c r="A898" s="150"/>
      <c r="B898" s="151"/>
      <c r="C898" s="152"/>
      <c r="F898" s="153"/>
      <c r="K898" s="36"/>
      <c r="L898" s="36"/>
      <c r="M898" s="45"/>
      <c r="N898" s="389"/>
      <c r="O898" s="154"/>
      <c r="P898" s="154"/>
      <c r="Q898" s="46"/>
      <c r="R898" s="21"/>
      <c r="T898" s="36"/>
    </row>
    <row r="899" spans="1:20" s="33" customFormat="1" x14ac:dyDescent="0.3">
      <c r="A899" s="150"/>
      <c r="B899" s="151"/>
      <c r="C899" s="152"/>
      <c r="F899" s="153"/>
      <c r="K899" s="36"/>
      <c r="L899" s="36"/>
      <c r="M899" s="45"/>
      <c r="N899" s="389"/>
      <c r="O899" s="154"/>
      <c r="P899" s="154"/>
      <c r="Q899" s="46"/>
      <c r="R899" s="21"/>
      <c r="T899" s="36"/>
    </row>
    <row r="900" spans="1:20" s="33" customFormat="1" x14ac:dyDescent="0.3">
      <c r="A900" s="150"/>
      <c r="B900" s="151"/>
      <c r="C900" s="152"/>
      <c r="F900" s="153"/>
      <c r="K900" s="36"/>
      <c r="L900" s="36"/>
      <c r="M900" s="45"/>
      <c r="N900" s="389"/>
      <c r="O900" s="154"/>
      <c r="P900" s="154"/>
      <c r="Q900" s="46"/>
      <c r="R900" s="21"/>
      <c r="T900" s="36"/>
    </row>
    <row r="901" spans="1:20" s="33" customFormat="1" x14ac:dyDescent="0.3">
      <c r="A901" s="150"/>
      <c r="B901" s="151"/>
      <c r="C901" s="152"/>
      <c r="F901" s="153"/>
      <c r="K901" s="36"/>
      <c r="L901" s="36"/>
      <c r="M901" s="45"/>
      <c r="N901" s="389"/>
      <c r="O901" s="154"/>
      <c r="P901" s="154"/>
      <c r="Q901" s="46"/>
      <c r="R901" s="21"/>
      <c r="T901" s="36"/>
    </row>
    <row r="902" spans="1:20" s="33" customFormat="1" x14ac:dyDescent="0.3">
      <c r="A902" s="150"/>
      <c r="B902" s="151"/>
      <c r="C902" s="152"/>
      <c r="F902" s="153"/>
      <c r="K902" s="36"/>
      <c r="L902" s="36"/>
      <c r="M902" s="45"/>
      <c r="N902" s="389"/>
      <c r="O902" s="154"/>
      <c r="P902" s="154"/>
      <c r="Q902" s="46"/>
      <c r="R902" s="21"/>
      <c r="T902" s="36"/>
    </row>
    <row r="903" spans="1:20" s="33" customFormat="1" x14ac:dyDescent="0.3">
      <c r="A903" s="150"/>
      <c r="B903" s="151"/>
      <c r="C903" s="152"/>
      <c r="F903" s="153"/>
      <c r="K903" s="36"/>
      <c r="L903" s="36"/>
      <c r="M903" s="45"/>
      <c r="N903" s="389"/>
      <c r="O903" s="154"/>
      <c r="P903" s="154"/>
      <c r="Q903" s="46"/>
      <c r="R903" s="21"/>
      <c r="T903" s="36"/>
    </row>
    <row r="904" spans="1:20" s="33" customFormat="1" x14ac:dyDescent="0.3">
      <c r="A904" s="150"/>
      <c r="B904" s="151"/>
      <c r="C904" s="152"/>
      <c r="F904" s="153"/>
      <c r="K904" s="36"/>
      <c r="L904" s="36"/>
      <c r="M904" s="45"/>
      <c r="N904" s="389"/>
      <c r="O904" s="154"/>
      <c r="P904" s="154"/>
      <c r="Q904" s="46"/>
      <c r="R904" s="21"/>
      <c r="T904" s="36"/>
    </row>
    <row r="905" spans="1:20" s="33" customFormat="1" x14ac:dyDescent="0.3">
      <c r="A905" s="150"/>
      <c r="B905" s="151"/>
      <c r="C905" s="152"/>
      <c r="F905" s="153"/>
      <c r="K905" s="36"/>
      <c r="L905" s="36"/>
      <c r="M905" s="45"/>
      <c r="N905" s="389"/>
      <c r="O905" s="154"/>
      <c r="P905" s="154"/>
      <c r="Q905" s="46"/>
      <c r="R905" s="21"/>
      <c r="T905" s="36"/>
    </row>
    <row r="906" spans="1:20" s="33" customFormat="1" x14ac:dyDescent="0.3">
      <c r="A906" s="150"/>
      <c r="B906" s="151"/>
      <c r="C906" s="152"/>
      <c r="F906" s="153"/>
      <c r="K906" s="36"/>
      <c r="L906" s="36"/>
      <c r="M906" s="45"/>
      <c r="N906" s="389"/>
      <c r="O906" s="154"/>
      <c r="P906" s="154"/>
      <c r="Q906" s="46"/>
      <c r="R906" s="21"/>
      <c r="T906" s="36"/>
    </row>
    <row r="907" spans="1:20" s="33" customFormat="1" x14ac:dyDescent="0.3">
      <c r="A907" s="150"/>
      <c r="B907" s="151"/>
      <c r="C907" s="152"/>
      <c r="F907" s="153"/>
      <c r="K907" s="36"/>
      <c r="L907" s="36"/>
      <c r="M907" s="45"/>
      <c r="N907" s="389"/>
      <c r="O907" s="154"/>
      <c r="P907" s="154"/>
      <c r="Q907" s="46"/>
      <c r="R907" s="21"/>
      <c r="T907" s="36"/>
    </row>
    <row r="908" spans="1:20" s="33" customFormat="1" x14ac:dyDescent="0.3">
      <c r="A908" s="150"/>
      <c r="B908" s="151"/>
      <c r="C908" s="152"/>
      <c r="F908" s="153"/>
      <c r="K908" s="36"/>
      <c r="L908" s="36"/>
      <c r="M908" s="45"/>
      <c r="N908" s="389"/>
      <c r="O908" s="154"/>
      <c r="P908" s="154"/>
      <c r="Q908" s="46"/>
      <c r="R908" s="21"/>
      <c r="T908" s="36"/>
    </row>
    <row r="909" spans="1:20" s="33" customFormat="1" x14ac:dyDescent="0.3">
      <c r="A909" s="150"/>
      <c r="B909" s="151"/>
      <c r="C909" s="152"/>
      <c r="F909" s="153"/>
      <c r="K909" s="36"/>
      <c r="L909" s="36"/>
      <c r="M909" s="45"/>
      <c r="N909" s="389"/>
      <c r="O909" s="154"/>
      <c r="P909" s="154"/>
      <c r="Q909" s="46"/>
      <c r="R909" s="21"/>
      <c r="T909" s="36"/>
    </row>
    <row r="910" spans="1:20" s="33" customFormat="1" x14ac:dyDescent="0.3">
      <c r="A910" s="150"/>
      <c r="B910" s="151"/>
      <c r="C910" s="152"/>
      <c r="F910" s="153"/>
      <c r="K910" s="36"/>
      <c r="L910" s="36"/>
      <c r="M910" s="45"/>
      <c r="N910" s="389"/>
      <c r="O910" s="154"/>
      <c r="P910" s="154"/>
      <c r="Q910" s="46"/>
      <c r="R910" s="21"/>
      <c r="T910" s="36"/>
    </row>
    <row r="911" spans="1:20" s="33" customFormat="1" x14ac:dyDescent="0.3">
      <c r="A911" s="150"/>
      <c r="B911" s="151"/>
      <c r="C911" s="152"/>
      <c r="F911" s="153"/>
      <c r="K911" s="36"/>
      <c r="L911" s="36"/>
      <c r="M911" s="45"/>
      <c r="N911" s="389"/>
      <c r="O911" s="154"/>
      <c r="P911" s="154"/>
      <c r="Q911" s="46"/>
      <c r="R911" s="21"/>
      <c r="T911" s="36"/>
    </row>
    <row r="912" spans="1:20" s="33" customFormat="1" x14ac:dyDescent="0.3">
      <c r="A912" s="150"/>
      <c r="B912" s="151"/>
      <c r="C912" s="152"/>
      <c r="F912" s="153"/>
      <c r="K912" s="36"/>
      <c r="L912" s="36"/>
      <c r="M912" s="45"/>
      <c r="N912" s="389"/>
      <c r="O912" s="154"/>
      <c r="P912" s="154"/>
      <c r="Q912" s="46"/>
      <c r="R912" s="21"/>
      <c r="T912" s="36"/>
    </row>
    <row r="913" spans="1:20" s="33" customFormat="1" x14ac:dyDescent="0.3">
      <c r="A913" s="150"/>
      <c r="B913" s="151"/>
      <c r="C913" s="152"/>
      <c r="F913" s="153"/>
      <c r="K913" s="36"/>
      <c r="L913" s="36"/>
      <c r="M913" s="45"/>
      <c r="N913" s="389"/>
      <c r="O913" s="154"/>
      <c r="P913" s="154"/>
      <c r="Q913" s="46"/>
      <c r="R913" s="21"/>
      <c r="T913" s="36"/>
    </row>
    <row r="914" spans="1:20" s="33" customFormat="1" x14ac:dyDescent="0.3">
      <c r="A914" s="150"/>
      <c r="B914" s="151"/>
      <c r="C914" s="152"/>
      <c r="F914" s="153"/>
      <c r="K914" s="36"/>
      <c r="L914" s="36"/>
      <c r="M914" s="45"/>
      <c r="N914" s="389"/>
      <c r="O914" s="154"/>
      <c r="P914" s="154"/>
      <c r="Q914" s="46"/>
      <c r="R914" s="21"/>
      <c r="T914" s="36"/>
    </row>
    <row r="915" spans="1:20" s="33" customFormat="1" x14ac:dyDescent="0.3">
      <c r="A915" s="150"/>
      <c r="B915" s="151"/>
      <c r="C915" s="152"/>
      <c r="F915" s="153"/>
      <c r="K915" s="36"/>
      <c r="L915" s="36"/>
      <c r="M915" s="45"/>
      <c r="N915" s="389"/>
      <c r="O915" s="154"/>
      <c r="P915" s="154"/>
      <c r="Q915" s="46"/>
      <c r="R915" s="21"/>
      <c r="T915" s="36"/>
    </row>
    <row r="916" spans="1:20" s="33" customFormat="1" x14ac:dyDescent="0.3">
      <c r="A916" s="150"/>
      <c r="B916" s="151"/>
      <c r="C916" s="152"/>
      <c r="F916" s="153"/>
      <c r="K916" s="36"/>
      <c r="L916" s="36"/>
      <c r="M916" s="45"/>
      <c r="N916" s="389"/>
      <c r="O916" s="154"/>
      <c r="P916" s="154"/>
      <c r="Q916" s="46"/>
      <c r="R916" s="21"/>
      <c r="T916" s="36"/>
    </row>
    <row r="917" spans="1:20" s="33" customFormat="1" x14ac:dyDescent="0.3">
      <c r="A917" s="150"/>
      <c r="B917" s="151"/>
      <c r="C917" s="152"/>
      <c r="F917" s="153"/>
      <c r="K917" s="36"/>
      <c r="L917" s="36"/>
      <c r="M917" s="45"/>
      <c r="N917" s="389"/>
      <c r="O917" s="154"/>
      <c r="P917" s="154"/>
      <c r="Q917" s="46"/>
      <c r="R917" s="21"/>
      <c r="T917" s="36"/>
    </row>
    <row r="918" spans="1:20" s="33" customFormat="1" x14ac:dyDescent="0.3">
      <c r="A918" s="150"/>
      <c r="B918" s="151"/>
      <c r="C918" s="152"/>
      <c r="F918" s="153"/>
      <c r="K918" s="36"/>
      <c r="L918" s="36"/>
      <c r="M918" s="45"/>
      <c r="N918" s="389"/>
      <c r="O918" s="154"/>
      <c r="P918" s="154"/>
      <c r="Q918" s="46"/>
      <c r="R918" s="21"/>
      <c r="T918" s="36"/>
    </row>
    <row r="919" spans="1:20" s="33" customFormat="1" x14ac:dyDescent="0.3">
      <c r="A919" s="150"/>
      <c r="B919" s="151"/>
      <c r="C919" s="152"/>
      <c r="F919" s="153"/>
      <c r="K919" s="36"/>
      <c r="L919" s="36"/>
      <c r="M919" s="45"/>
      <c r="N919" s="389"/>
      <c r="O919" s="154"/>
      <c r="P919" s="154"/>
      <c r="Q919" s="46"/>
      <c r="R919" s="21"/>
      <c r="T919" s="36"/>
    </row>
    <row r="920" spans="1:20" s="33" customFormat="1" x14ac:dyDescent="0.3">
      <c r="A920" s="150"/>
      <c r="B920" s="151"/>
      <c r="C920" s="152"/>
      <c r="F920" s="153"/>
      <c r="K920" s="36"/>
      <c r="L920" s="36"/>
      <c r="M920" s="45"/>
      <c r="N920" s="389"/>
      <c r="O920" s="154"/>
      <c r="P920" s="154"/>
      <c r="Q920" s="46"/>
      <c r="R920" s="21"/>
      <c r="T920" s="36"/>
    </row>
    <row r="921" spans="1:20" s="33" customFormat="1" x14ac:dyDescent="0.3">
      <c r="A921" s="150"/>
      <c r="B921" s="151"/>
      <c r="C921" s="152"/>
      <c r="F921" s="153"/>
      <c r="K921" s="36"/>
      <c r="L921" s="36"/>
      <c r="M921" s="45"/>
      <c r="N921" s="389"/>
      <c r="O921" s="154"/>
      <c r="P921" s="154"/>
      <c r="Q921" s="46"/>
      <c r="R921" s="21"/>
      <c r="T921" s="36"/>
    </row>
    <row r="922" spans="1:20" s="33" customFormat="1" x14ac:dyDescent="0.3">
      <c r="A922" s="150"/>
      <c r="B922" s="151"/>
      <c r="C922" s="152"/>
      <c r="F922" s="153"/>
      <c r="K922" s="36"/>
      <c r="L922" s="36"/>
      <c r="M922" s="45"/>
      <c r="N922" s="389"/>
      <c r="O922" s="154"/>
      <c r="P922" s="154"/>
      <c r="Q922" s="46"/>
      <c r="R922" s="21"/>
      <c r="T922" s="36"/>
    </row>
    <row r="923" spans="1:20" s="33" customFormat="1" x14ac:dyDescent="0.3">
      <c r="A923" s="150"/>
      <c r="B923" s="151"/>
      <c r="C923" s="152"/>
      <c r="F923" s="153"/>
      <c r="K923" s="36"/>
      <c r="L923" s="36"/>
      <c r="M923" s="45"/>
      <c r="N923" s="389"/>
      <c r="O923" s="154"/>
      <c r="P923" s="154"/>
      <c r="Q923" s="46"/>
      <c r="R923" s="21"/>
      <c r="T923" s="36"/>
    </row>
    <row r="924" spans="1:20" s="33" customFormat="1" x14ac:dyDescent="0.3">
      <c r="A924" s="150"/>
      <c r="B924" s="151"/>
      <c r="C924" s="152"/>
      <c r="F924" s="153"/>
      <c r="K924" s="36"/>
      <c r="L924" s="36"/>
      <c r="M924" s="45"/>
      <c r="N924" s="389"/>
      <c r="O924" s="154"/>
      <c r="P924" s="154"/>
      <c r="Q924" s="46"/>
      <c r="R924" s="21"/>
      <c r="T924" s="36"/>
    </row>
    <row r="925" spans="1:20" s="33" customFormat="1" x14ac:dyDescent="0.3">
      <c r="A925" s="150"/>
      <c r="B925" s="151"/>
      <c r="C925" s="152"/>
      <c r="F925" s="153"/>
      <c r="K925" s="36"/>
      <c r="L925" s="36"/>
      <c r="M925" s="45"/>
      <c r="N925" s="389"/>
      <c r="O925" s="154"/>
      <c r="P925" s="154"/>
      <c r="Q925" s="46"/>
      <c r="R925" s="21"/>
      <c r="T925" s="36"/>
    </row>
    <row r="926" spans="1:20" s="33" customFormat="1" x14ac:dyDescent="0.3">
      <c r="A926" s="150"/>
      <c r="B926" s="151"/>
      <c r="C926" s="152"/>
      <c r="F926" s="153"/>
      <c r="K926" s="36"/>
      <c r="L926" s="36"/>
      <c r="M926" s="45"/>
      <c r="N926" s="389"/>
      <c r="O926" s="154"/>
      <c r="P926" s="154"/>
      <c r="Q926" s="46"/>
      <c r="R926" s="21"/>
      <c r="T926" s="36"/>
    </row>
    <row r="927" spans="1:20" s="33" customFormat="1" x14ac:dyDescent="0.3">
      <c r="A927" s="150"/>
      <c r="B927" s="151"/>
      <c r="C927" s="152"/>
      <c r="F927" s="153"/>
      <c r="K927" s="36"/>
      <c r="L927" s="36"/>
      <c r="M927" s="45"/>
      <c r="N927" s="389"/>
      <c r="O927" s="154"/>
      <c r="P927" s="154"/>
      <c r="Q927" s="46"/>
      <c r="R927" s="21"/>
      <c r="T927" s="36"/>
    </row>
    <row r="928" spans="1:20" s="33" customFormat="1" x14ac:dyDescent="0.3">
      <c r="A928" s="150"/>
      <c r="B928" s="151"/>
      <c r="C928" s="152"/>
      <c r="F928" s="153"/>
      <c r="K928" s="36"/>
      <c r="L928" s="36"/>
      <c r="M928" s="45"/>
      <c r="N928" s="389"/>
      <c r="O928" s="154"/>
      <c r="P928" s="154"/>
      <c r="Q928" s="46"/>
      <c r="R928" s="21"/>
      <c r="T928" s="36"/>
    </row>
    <row r="929" spans="1:20" s="33" customFormat="1" x14ac:dyDescent="0.3">
      <c r="A929" s="150"/>
      <c r="B929" s="151"/>
      <c r="C929" s="152"/>
      <c r="F929" s="153"/>
      <c r="K929" s="36"/>
      <c r="L929" s="36"/>
      <c r="M929" s="45"/>
      <c r="N929" s="389"/>
      <c r="O929" s="154"/>
      <c r="P929" s="154"/>
      <c r="Q929" s="46"/>
      <c r="R929" s="21"/>
      <c r="T929" s="36"/>
    </row>
    <row r="930" spans="1:20" s="33" customFormat="1" x14ac:dyDescent="0.3">
      <c r="A930" s="150"/>
      <c r="B930" s="151"/>
      <c r="C930" s="152"/>
      <c r="F930" s="153"/>
      <c r="K930" s="36"/>
      <c r="L930" s="36"/>
      <c r="M930" s="45"/>
      <c r="N930" s="389"/>
      <c r="O930" s="154"/>
      <c r="P930" s="154"/>
      <c r="Q930" s="46"/>
      <c r="R930" s="21"/>
      <c r="T930" s="36"/>
    </row>
    <row r="931" spans="1:20" s="33" customFormat="1" x14ac:dyDescent="0.3">
      <c r="A931" s="150"/>
      <c r="B931" s="151"/>
      <c r="C931" s="152"/>
      <c r="F931" s="153"/>
      <c r="K931" s="36"/>
      <c r="L931" s="36"/>
      <c r="M931" s="45"/>
      <c r="N931" s="389"/>
      <c r="O931" s="154"/>
      <c r="P931" s="154"/>
      <c r="Q931" s="46"/>
      <c r="R931" s="21"/>
      <c r="T931" s="36"/>
    </row>
    <row r="932" spans="1:20" s="33" customFormat="1" x14ac:dyDescent="0.3">
      <c r="A932" s="150"/>
      <c r="B932" s="151"/>
      <c r="C932" s="152"/>
      <c r="F932" s="153"/>
      <c r="K932" s="36"/>
      <c r="L932" s="36"/>
      <c r="M932" s="45"/>
      <c r="N932" s="389"/>
      <c r="O932" s="154"/>
      <c r="P932" s="154"/>
      <c r="Q932" s="46"/>
      <c r="R932" s="21"/>
      <c r="T932" s="36"/>
    </row>
    <row r="933" spans="1:20" s="33" customFormat="1" x14ac:dyDescent="0.3">
      <c r="A933" s="150"/>
      <c r="B933" s="151"/>
      <c r="C933" s="152"/>
      <c r="F933" s="153"/>
      <c r="K933" s="36"/>
      <c r="L933" s="36"/>
      <c r="M933" s="45"/>
      <c r="N933" s="389"/>
      <c r="O933" s="154"/>
      <c r="P933" s="154"/>
      <c r="Q933" s="46"/>
      <c r="R933" s="21"/>
      <c r="T933" s="36"/>
    </row>
    <row r="934" spans="1:20" s="33" customFormat="1" x14ac:dyDescent="0.3">
      <c r="A934" s="150"/>
      <c r="B934" s="151"/>
      <c r="C934" s="152"/>
      <c r="F934" s="153"/>
      <c r="K934" s="36"/>
      <c r="L934" s="36"/>
      <c r="M934" s="45"/>
      <c r="N934" s="389"/>
      <c r="O934" s="154"/>
      <c r="P934" s="154"/>
      <c r="Q934" s="46"/>
      <c r="R934" s="21"/>
      <c r="T934" s="36"/>
    </row>
    <row r="935" spans="1:20" s="33" customFormat="1" x14ac:dyDescent="0.3">
      <c r="A935" s="150"/>
      <c r="B935" s="151"/>
      <c r="C935" s="152"/>
      <c r="F935" s="153"/>
      <c r="K935" s="36"/>
      <c r="L935" s="36"/>
      <c r="M935" s="45"/>
      <c r="N935" s="389"/>
      <c r="O935" s="154"/>
      <c r="P935" s="154"/>
      <c r="Q935" s="46"/>
      <c r="R935" s="21"/>
      <c r="T935" s="36"/>
    </row>
    <row r="936" spans="1:20" s="33" customFormat="1" x14ac:dyDescent="0.3">
      <c r="A936" s="150"/>
      <c r="B936" s="151"/>
      <c r="C936" s="152"/>
      <c r="F936" s="153"/>
      <c r="K936" s="36"/>
      <c r="L936" s="36"/>
      <c r="M936" s="45"/>
      <c r="N936" s="389"/>
      <c r="O936" s="154"/>
      <c r="P936" s="154"/>
      <c r="Q936" s="46"/>
      <c r="R936" s="21"/>
      <c r="T936" s="36"/>
    </row>
    <row r="937" spans="1:20" s="33" customFormat="1" x14ac:dyDescent="0.3">
      <c r="A937" s="150"/>
      <c r="B937" s="151"/>
      <c r="C937" s="152"/>
      <c r="F937" s="153"/>
      <c r="K937" s="36"/>
      <c r="L937" s="36"/>
      <c r="M937" s="45"/>
      <c r="N937" s="389"/>
      <c r="O937" s="154"/>
      <c r="P937" s="154"/>
      <c r="Q937" s="46"/>
      <c r="R937" s="21"/>
      <c r="T937" s="36"/>
    </row>
    <row r="938" spans="1:20" s="33" customFormat="1" x14ac:dyDescent="0.3">
      <c r="A938" s="150"/>
      <c r="B938" s="151"/>
      <c r="C938" s="152"/>
      <c r="F938" s="153"/>
      <c r="K938" s="36"/>
      <c r="L938" s="36"/>
      <c r="M938" s="45"/>
      <c r="N938" s="389"/>
      <c r="O938" s="154"/>
      <c r="P938" s="154"/>
      <c r="Q938" s="46"/>
      <c r="R938" s="21"/>
      <c r="T938" s="36"/>
    </row>
    <row r="939" spans="1:20" s="33" customFormat="1" x14ac:dyDescent="0.3">
      <c r="A939" s="150"/>
      <c r="B939" s="151"/>
      <c r="C939" s="152"/>
      <c r="F939" s="153"/>
      <c r="K939" s="36"/>
      <c r="L939" s="36"/>
      <c r="M939" s="45"/>
      <c r="N939" s="389"/>
      <c r="O939" s="154"/>
      <c r="P939" s="154"/>
      <c r="Q939" s="46"/>
      <c r="R939" s="21"/>
      <c r="T939" s="36"/>
    </row>
    <row r="940" spans="1:20" s="33" customFormat="1" x14ac:dyDescent="0.3">
      <c r="A940" s="150"/>
      <c r="B940" s="151"/>
      <c r="C940" s="152"/>
      <c r="F940" s="153"/>
      <c r="K940" s="36"/>
      <c r="L940" s="36"/>
      <c r="M940" s="45"/>
      <c r="N940" s="389"/>
      <c r="O940" s="154"/>
      <c r="P940" s="154"/>
      <c r="Q940" s="46"/>
      <c r="R940" s="21"/>
      <c r="T940" s="36"/>
    </row>
    <row r="941" spans="1:20" s="33" customFormat="1" x14ac:dyDescent="0.3">
      <c r="A941" s="150"/>
      <c r="B941" s="151"/>
      <c r="C941" s="152"/>
      <c r="F941" s="153"/>
      <c r="K941" s="36"/>
      <c r="L941" s="36"/>
      <c r="M941" s="45"/>
      <c r="N941" s="389"/>
      <c r="O941" s="154"/>
      <c r="P941" s="154"/>
      <c r="Q941" s="46"/>
      <c r="R941" s="21"/>
      <c r="T941" s="36"/>
    </row>
    <row r="942" spans="1:20" s="33" customFormat="1" x14ac:dyDescent="0.3">
      <c r="A942" s="150"/>
      <c r="B942" s="151"/>
      <c r="C942" s="152"/>
      <c r="F942" s="153"/>
      <c r="K942" s="36"/>
      <c r="L942" s="36"/>
      <c r="M942" s="45"/>
      <c r="N942" s="389"/>
      <c r="O942" s="154"/>
      <c r="P942" s="154"/>
      <c r="Q942" s="46"/>
      <c r="R942" s="21"/>
      <c r="T942" s="36"/>
    </row>
    <row r="943" spans="1:20" s="33" customFormat="1" x14ac:dyDescent="0.3">
      <c r="A943" s="150"/>
      <c r="B943" s="151"/>
      <c r="C943" s="152"/>
      <c r="F943" s="153"/>
      <c r="K943" s="36"/>
      <c r="L943" s="36"/>
      <c r="M943" s="45"/>
      <c r="N943" s="389"/>
      <c r="O943" s="154"/>
      <c r="P943" s="154"/>
      <c r="Q943" s="46"/>
      <c r="R943" s="21"/>
      <c r="T943" s="36"/>
    </row>
    <row r="944" spans="1:20" s="33" customFormat="1" x14ac:dyDescent="0.3">
      <c r="A944" s="150"/>
      <c r="B944" s="151"/>
      <c r="C944" s="152"/>
      <c r="F944" s="153"/>
      <c r="K944" s="36"/>
      <c r="L944" s="36"/>
      <c r="M944" s="45"/>
      <c r="N944" s="389"/>
      <c r="O944" s="154"/>
      <c r="P944" s="154"/>
      <c r="Q944" s="46"/>
      <c r="R944" s="21"/>
      <c r="T944" s="36"/>
    </row>
    <row r="945" spans="1:20" s="33" customFormat="1" x14ac:dyDescent="0.3">
      <c r="A945" s="150"/>
      <c r="B945" s="151"/>
      <c r="C945" s="152"/>
      <c r="F945" s="153"/>
      <c r="K945" s="36"/>
      <c r="L945" s="36"/>
      <c r="M945" s="45"/>
      <c r="N945" s="389"/>
      <c r="O945" s="154"/>
      <c r="P945" s="154"/>
      <c r="Q945" s="46"/>
      <c r="R945" s="21"/>
      <c r="T945" s="36"/>
    </row>
    <row r="946" spans="1:20" s="33" customFormat="1" x14ac:dyDescent="0.3">
      <c r="A946" s="150"/>
      <c r="B946" s="151"/>
      <c r="C946" s="152"/>
      <c r="F946" s="153"/>
      <c r="K946" s="36"/>
      <c r="L946" s="36"/>
      <c r="M946" s="45"/>
      <c r="N946" s="389"/>
      <c r="O946" s="154"/>
      <c r="P946" s="154"/>
      <c r="Q946" s="46"/>
      <c r="R946" s="21"/>
      <c r="T946" s="36"/>
    </row>
    <row r="947" spans="1:20" s="33" customFormat="1" x14ac:dyDescent="0.3">
      <c r="A947" s="150"/>
      <c r="B947" s="151"/>
      <c r="C947" s="152"/>
      <c r="F947" s="153"/>
      <c r="K947" s="36"/>
      <c r="L947" s="36"/>
      <c r="M947" s="45"/>
      <c r="N947" s="389"/>
      <c r="O947" s="154"/>
      <c r="P947" s="154"/>
      <c r="Q947" s="46"/>
      <c r="R947" s="21"/>
      <c r="T947" s="36"/>
    </row>
    <row r="948" spans="1:20" s="33" customFormat="1" x14ac:dyDescent="0.3">
      <c r="A948" s="150"/>
      <c r="B948" s="151"/>
      <c r="C948" s="152"/>
      <c r="F948" s="153"/>
      <c r="K948" s="36"/>
      <c r="L948" s="36"/>
      <c r="M948" s="45"/>
      <c r="N948" s="389"/>
      <c r="O948" s="154"/>
      <c r="P948" s="154"/>
      <c r="Q948" s="46"/>
      <c r="R948" s="21"/>
      <c r="T948" s="36"/>
    </row>
    <row r="949" spans="1:20" s="33" customFormat="1" x14ac:dyDescent="0.3">
      <c r="A949" s="150"/>
      <c r="B949" s="151"/>
      <c r="C949" s="152"/>
      <c r="F949" s="153"/>
      <c r="K949" s="36"/>
      <c r="L949" s="36"/>
      <c r="M949" s="45"/>
      <c r="N949" s="389"/>
      <c r="O949" s="154"/>
      <c r="P949" s="154"/>
      <c r="Q949" s="46"/>
      <c r="R949" s="21"/>
      <c r="T949" s="36"/>
    </row>
    <row r="950" spans="1:20" s="33" customFormat="1" x14ac:dyDescent="0.3">
      <c r="A950" s="150"/>
      <c r="B950" s="151"/>
      <c r="C950" s="152"/>
      <c r="F950" s="153"/>
      <c r="K950" s="36"/>
      <c r="L950" s="36"/>
      <c r="M950" s="45"/>
      <c r="N950" s="389"/>
      <c r="O950" s="154"/>
      <c r="P950" s="154"/>
      <c r="Q950" s="46"/>
      <c r="R950" s="21"/>
      <c r="T950" s="36"/>
    </row>
    <row r="951" spans="1:20" s="33" customFormat="1" x14ac:dyDescent="0.3">
      <c r="A951" s="150"/>
      <c r="B951" s="151"/>
      <c r="C951" s="152"/>
      <c r="F951" s="153"/>
      <c r="K951" s="36"/>
      <c r="L951" s="36"/>
      <c r="M951" s="45"/>
      <c r="N951" s="389"/>
      <c r="O951" s="154"/>
      <c r="P951" s="154"/>
      <c r="Q951" s="46"/>
      <c r="R951" s="21"/>
      <c r="T951" s="36"/>
    </row>
    <row r="952" spans="1:20" s="33" customFormat="1" x14ac:dyDescent="0.3">
      <c r="A952" s="150"/>
      <c r="B952" s="151"/>
      <c r="C952" s="152"/>
      <c r="F952" s="153"/>
      <c r="K952" s="36"/>
      <c r="L952" s="36"/>
      <c r="M952" s="45"/>
      <c r="N952" s="389"/>
      <c r="O952" s="154"/>
      <c r="P952" s="154"/>
      <c r="Q952" s="46"/>
      <c r="R952" s="21"/>
      <c r="T952" s="36"/>
    </row>
    <row r="953" spans="1:20" s="33" customFormat="1" x14ac:dyDescent="0.3">
      <c r="A953" s="150"/>
      <c r="B953" s="151"/>
      <c r="C953" s="152"/>
      <c r="F953" s="153"/>
      <c r="K953" s="36"/>
      <c r="L953" s="36"/>
      <c r="M953" s="45"/>
      <c r="N953" s="389"/>
      <c r="O953" s="154"/>
      <c r="P953" s="154"/>
      <c r="Q953" s="46"/>
      <c r="R953" s="21"/>
      <c r="T953" s="36"/>
    </row>
    <row r="954" spans="1:20" s="33" customFormat="1" x14ac:dyDescent="0.3">
      <c r="A954" s="150"/>
      <c r="B954" s="151"/>
      <c r="C954" s="152"/>
      <c r="F954" s="153"/>
      <c r="K954" s="36"/>
      <c r="L954" s="36"/>
      <c r="M954" s="45"/>
      <c r="N954" s="389"/>
      <c r="O954" s="154"/>
      <c r="P954" s="154"/>
      <c r="Q954" s="46"/>
      <c r="R954" s="21"/>
      <c r="T954" s="36"/>
    </row>
    <row r="955" spans="1:20" s="33" customFormat="1" x14ac:dyDescent="0.3">
      <c r="A955" s="150"/>
      <c r="B955" s="151"/>
      <c r="C955" s="152"/>
      <c r="F955" s="153"/>
      <c r="K955" s="36"/>
      <c r="L955" s="36"/>
      <c r="M955" s="45"/>
      <c r="N955" s="389"/>
      <c r="O955" s="154"/>
      <c r="P955" s="154"/>
      <c r="Q955" s="46"/>
      <c r="R955" s="21"/>
      <c r="T955" s="36"/>
    </row>
    <row r="956" spans="1:20" s="33" customFormat="1" x14ac:dyDescent="0.3">
      <c r="A956" s="150"/>
      <c r="B956" s="151"/>
      <c r="C956" s="152"/>
      <c r="F956" s="153"/>
      <c r="K956" s="36"/>
      <c r="L956" s="36"/>
      <c r="M956" s="45"/>
      <c r="N956" s="389"/>
      <c r="O956" s="154"/>
      <c r="P956" s="154"/>
      <c r="Q956" s="46"/>
      <c r="R956" s="21"/>
      <c r="T956" s="36"/>
    </row>
    <row r="957" spans="1:20" s="33" customFormat="1" x14ac:dyDescent="0.3">
      <c r="A957" s="150"/>
      <c r="B957" s="151"/>
      <c r="C957" s="152"/>
      <c r="F957" s="153"/>
      <c r="K957" s="36"/>
      <c r="L957" s="36"/>
      <c r="M957" s="45"/>
      <c r="N957" s="389"/>
      <c r="O957" s="154"/>
      <c r="P957" s="154"/>
      <c r="Q957" s="46"/>
      <c r="R957" s="21"/>
      <c r="T957" s="36"/>
    </row>
    <row r="958" spans="1:20" s="33" customFormat="1" x14ac:dyDescent="0.3">
      <c r="A958" s="150"/>
      <c r="B958" s="151"/>
      <c r="C958" s="152"/>
      <c r="F958" s="153"/>
      <c r="K958" s="36"/>
      <c r="L958" s="36"/>
      <c r="M958" s="45"/>
      <c r="N958" s="389"/>
      <c r="O958" s="154"/>
      <c r="P958" s="154"/>
      <c r="Q958" s="46"/>
      <c r="R958" s="21"/>
      <c r="T958" s="36"/>
    </row>
    <row r="959" spans="1:20" s="33" customFormat="1" x14ac:dyDescent="0.3">
      <c r="A959" s="150"/>
      <c r="B959" s="151"/>
      <c r="C959" s="152"/>
      <c r="F959" s="153"/>
      <c r="K959" s="36"/>
      <c r="L959" s="36"/>
      <c r="M959" s="45"/>
      <c r="N959" s="389"/>
      <c r="O959" s="154"/>
      <c r="P959" s="154"/>
      <c r="Q959" s="46"/>
      <c r="R959" s="21"/>
      <c r="T959" s="36"/>
    </row>
    <row r="960" spans="1:20" s="33" customFormat="1" x14ac:dyDescent="0.3">
      <c r="A960" s="150"/>
      <c r="B960" s="151"/>
      <c r="C960" s="152"/>
      <c r="F960" s="153"/>
      <c r="K960" s="36"/>
      <c r="L960" s="36"/>
      <c r="M960" s="45"/>
      <c r="N960" s="389"/>
      <c r="O960" s="154"/>
      <c r="P960" s="154"/>
      <c r="Q960" s="46"/>
      <c r="R960" s="21"/>
      <c r="T960" s="36"/>
    </row>
    <row r="961" spans="1:20" s="33" customFormat="1" x14ac:dyDescent="0.3">
      <c r="A961" s="150"/>
      <c r="B961" s="151"/>
      <c r="C961" s="152"/>
      <c r="F961" s="153"/>
      <c r="K961" s="36"/>
      <c r="L961" s="36"/>
      <c r="M961" s="45"/>
      <c r="N961" s="389"/>
      <c r="O961" s="154"/>
      <c r="P961" s="154"/>
      <c r="Q961" s="46"/>
      <c r="R961" s="21"/>
      <c r="T961" s="36"/>
    </row>
    <row r="962" spans="1:20" s="33" customFormat="1" x14ac:dyDescent="0.3">
      <c r="A962" s="150"/>
      <c r="B962" s="151"/>
      <c r="C962" s="152"/>
      <c r="F962" s="153"/>
      <c r="K962" s="36"/>
      <c r="L962" s="36"/>
      <c r="M962" s="45"/>
      <c r="N962" s="389"/>
      <c r="O962" s="154"/>
      <c r="P962" s="154"/>
      <c r="Q962" s="46"/>
      <c r="R962" s="21"/>
      <c r="T962" s="36"/>
    </row>
    <row r="963" spans="1:20" s="33" customFormat="1" x14ac:dyDescent="0.3">
      <c r="A963" s="150"/>
      <c r="B963" s="151"/>
      <c r="C963" s="152"/>
      <c r="F963" s="153"/>
      <c r="K963" s="36"/>
      <c r="L963" s="36"/>
      <c r="M963" s="45"/>
      <c r="N963" s="389"/>
      <c r="O963" s="154"/>
      <c r="P963" s="154"/>
      <c r="Q963" s="46"/>
      <c r="R963" s="21"/>
      <c r="T963" s="36"/>
    </row>
    <row r="964" spans="1:20" s="33" customFormat="1" x14ac:dyDescent="0.3">
      <c r="A964" s="150"/>
      <c r="B964" s="151"/>
      <c r="C964" s="152"/>
      <c r="F964" s="153"/>
      <c r="K964" s="36"/>
      <c r="L964" s="36"/>
      <c r="M964" s="45"/>
      <c r="N964" s="389"/>
      <c r="O964" s="154"/>
      <c r="P964" s="154"/>
      <c r="Q964" s="46"/>
      <c r="R964" s="21"/>
      <c r="T964" s="36"/>
    </row>
    <row r="965" spans="1:20" s="33" customFormat="1" x14ac:dyDescent="0.3">
      <c r="A965" s="150"/>
      <c r="B965" s="151"/>
      <c r="C965" s="152"/>
      <c r="F965" s="153"/>
      <c r="K965" s="36"/>
      <c r="L965" s="36"/>
      <c r="M965" s="45"/>
      <c r="N965" s="389"/>
      <c r="O965" s="154"/>
      <c r="P965" s="154"/>
      <c r="Q965" s="46"/>
      <c r="R965" s="21"/>
      <c r="T965" s="36"/>
    </row>
    <row r="966" spans="1:20" s="33" customFormat="1" x14ac:dyDescent="0.3">
      <c r="A966" s="150"/>
      <c r="B966" s="151"/>
      <c r="C966" s="152"/>
      <c r="F966" s="153"/>
      <c r="K966" s="36"/>
      <c r="L966" s="36"/>
      <c r="M966" s="45"/>
      <c r="N966" s="389"/>
      <c r="O966" s="154"/>
      <c r="P966" s="154"/>
      <c r="Q966" s="46"/>
      <c r="R966" s="21"/>
      <c r="T966" s="36"/>
    </row>
    <row r="967" spans="1:20" s="33" customFormat="1" x14ac:dyDescent="0.3">
      <c r="A967" s="150"/>
      <c r="B967" s="151"/>
      <c r="C967" s="152"/>
      <c r="F967" s="153"/>
      <c r="K967" s="36"/>
      <c r="L967" s="36"/>
      <c r="M967" s="45"/>
      <c r="N967" s="389"/>
      <c r="O967" s="154"/>
      <c r="P967" s="154"/>
      <c r="Q967" s="46"/>
      <c r="R967" s="21"/>
      <c r="T967" s="36"/>
    </row>
    <row r="968" spans="1:20" s="33" customFormat="1" x14ac:dyDescent="0.3">
      <c r="A968" s="150"/>
      <c r="B968" s="151"/>
      <c r="C968" s="152"/>
      <c r="F968" s="153"/>
      <c r="K968" s="36"/>
      <c r="L968" s="36"/>
      <c r="M968" s="45"/>
      <c r="N968" s="389"/>
      <c r="O968" s="154"/>
      <c r="P968" s="154"/>
      <c r="Q968" s="46"/>
      <c r="R968" s="21"/>
      <c r="T968" s="36"/>
    </row>
    <row r="969" spans="1:20" s="33" customFormat="1" x14ac:dyDescent="0.3">
      <c r="A969" s="150"/>
      <c r="B969" s="151"/>
      <c r="C969" s="152"/>
      <c r="F969" s="153"/>
      <c r="K969" s="36"/>
      <c r="L969" s="36"/>
      <c r="M969" s="45"/>
      <c r="N969" s="389"/>
      <c r="O969" s="154"/>
      <c r="P969" s="154"/>
      <c r="Q969" s="46"/>
      <c r="R969" s="21"/>
      <c r="T969" s="36"/>
    </row>
    <row r="970" spans="1:20" s="33" customFormat="1" x14ac:dyDescent="0.3">
      <c r="A970" s="150"/>
      <c r="B970" s="151"/>
      <c r="C970" s="152"/>
      <c r="F970" s="153"/>
      <c r="K970" s="36"/>
      <c r="L970" s="36"/>
      <c r="M970" s="45"/>
      <c r="N970" s="389"/>
      <c r="O970" s="154"/>
      <c r="P970" s="154"/>
      <c r="Q970" s="46"/>
      <c r="R970" s="21"/>
      <c r="T970" s="36"/>
    </row>
    <row r="971" spans="1:20" s="33" customFormat="1" x14ac:dyDescent="0.3">
      <c r="A971" s="150"/>
      <c r="B971" s="151"/>
      <c r="C971" s="152"/>
      <c r="F971" s="153"/>
      <c r="K971" s="36"/>
      <c r="L971" s="36"/>
      <c r="M971" s="45"/>
      <c r="N971" s="389"/>
      <c r="O971" s="154"/>
      <c r="P971" s="154"/>
      <c r="Q971" s="46"/>
      <c r="R971" s="21"/>
      <c r="T971" s="36"/>
    </row>
    <row r="972" spans="1:20" s="33" customFormat="1" x14ac:dyDescent="0.3">
      <c r="A972" s="150"/>
      <c r="B972" s="151"/>
      <c r="C972" s="152"/>
      <c r="F972" s="153"/>
      <c r="K972" s="36"/>
      <c r="L972" s="36"/>
      <c r="M972" s="45"/>
      <c r="N972" s="389"/>
      <c r="O972" s="154"/>
      <c r="P972" s="154"/>
      <c r="Q972" s="46"/>
      <c r="R972" s="21"/>
      <c r="T972" s="36"/>
    </row>
    <row r="973" spans="1:20" s="33" customFormat="1" x14ac:dyDescent="0.3">
      <c r="A973" s="150"/>
      <c r="B973" s="151"/>
      <c r="C973" s="152"/>
      <c r="F973" s="153"/>
      <c r="K973" s="36"/>
      <c r="L973" s="36"/>
      <c r="M973" s="45"/>
      <c r="N973" s="389"/>
      <c r="O973" s="154"/>
      <c r="P973" s="154"/>
      <c r="Q973" s="46"/>
      <c r="R973" s="21"/>
      <c r="T973" s="36"/>
    </row>
    <row r="974" spans="1:20" s="33" customFormat="1" x14ac:dyDescent="0.3">
      <c r="A974" s="150"/>
      <c r="B974" s="151"/>
      <c r="C974" s="152"/>
      <c r="F974" s="153"/>
      <c r="K974" s="36"/>
      <c r="L974" s="36"/>
      <c r="M974" s="45"/>
      <c r="N974" s="389"/>
      <c r="O974" s="154"/>
      <c r="P974" s="154"/>
      <c r="Q974" s="46"/>
      <c r="R974" s="21"/>
      <c r="T974" s="36"/>
    </row>
    <row r="975" spans="1:20" s="33" customFormat="1" x14ac:dyDescent="0.3">
      <c r="A975" s="150"/>
      <c r="B975" s="151"/>
      <c r="C975" s="152"/>
      <c r="F975" s="153"/>
      <c r="K975" s="36"/>
      <c r="L975" s="36"/>
      <c r="M975" s="45"/>
      <c r="N975" s="389"/>
      <c r="O975" s="154"/>
      <c r="P975" s="154"/>
      <c r="Q975" s="46"/>
      <c r="R975" s="21"/>
      <c r="T975" s="36"/>
    </row>
    <row r="976" spans="1:20" s="33" customFormat="1" x14ac:dyDescent="0.3">
      <c r="A976" s="150"/>
      <c r="B976" s="151"/>
      <c r="C976" s="152"/>
      <c r="F976" s="153"/>
      <c r="K976" s="36"/>
      <c r="L976" s="36"/>
      <c r="M976" s="45"/>
      <c r="N976" s="389"/>
      <c r="O976" s="154"/>
      <c r="P976" s="154"/>
      <c r="Q976" s="46"/>
      <c r="R976" s="21"/>
      <c r="T976" s="36"/>
    </row>
    <row r="977" spans="1:20" s="33" customFormat="1" x14ac:dyDescent="0.3">
      <c r="A977" s="150"/>
      <c r="B977" s="151"/>
      <c r="C977" s="152"/>
      <c r="F977" s="153"/>
      <c r="K977" s="36"/>
      <c r="L977" s="36"/>
      <c r="M977" s="45"/>
      <c r="N977" s="389"/>
      <c r="O977" s="154"/>
      <c r="P977" s="154"/>
      <c r="Q977" s="46"/>
      <c r="R977" s="21"/>
      <c r="T977" s="36"/>
    </row>
    <row r="978" spans="1:20" s="33" customFormat="1" x14ac:dyDescent="0.3">
      <c r="A978" s="150"/>
      <c r="B978" s="151"/>
      <c r="C978" s="152"/>
      <c r="F978" s="153"/>
      <c r="K978" s="36"/>
      <c r="L978" s="36"/>
      <c r="M978" s="45"/>
      <c r="N978" s="389"/>
      <c r="O978" s="154"/>
      <c r="P978" s="154"/>
      <c r="Q978" s="46"/>
      <c r="R978" s="21"/>
      <c r="T978" s="36"/>
    </row>
    <row r="979" spans="1:20" s="33" customFormat="1" x14ac:dyDescent="0.3">
      <c r="A979" s="150"/>
      <c r="B979" s="151"/>
      <c r="C979" s="152"/>
      <c r="F979" s="153"/>
      <c r="K979" s="36"/>
      <c r="L979" s="36"/>
      <c r="M979" s="45"/>
      <c r="N979" s="389"/>
      <c r="O979" s="154"/>
      <c r="P979" s="154"/>
      <c r="Q979" s="46"/>
      <c r="R979" s="21"/>
      <c r="T979" s="36"/>
    </row>
    <row r="980" spans="1:20" s="33" customFormat="1" x14ac:dyDescent="0.3">
      <c r="A980" s="150"/>
      <c r="B980" s="151"/>
      <c r="C980" s="152"/>
      <c r="F980" s="153"/>
      <c r="K980" s="36"/>
      <c r="L980" s="36"/>
      <c r="M980" s="45"/>
      <c r="N980" s="389"/>
      <c r="O980" s="154"/>
      <c r="P980" s="154"/>
      <c r="Q980" s="46"/>
      <c r="R980" s="21"/>
      <c r="T980" s="36"/>
    </row>
    <row r="981" spans="1:20" s="33" customFormat="1" x14ac:dyDescent="0.3">
      <c r="A981" s="150"/>
      <c r="B981" s="151"/>
      <c r="C981" s="152"/>
      <c r="F981" s="153"/>
      <c r="K981" s="36"/>
      <c r="L981" s="36"/>
      <c r="M981" s="45"/>
      <c r="N981" s="389"/>
      <c r="O981" s="154"/>
      <c r="P981" s="154"/>
      <c r="Q981" s="46"/>
      <c r="R981" s="21"/>
      <c r="T981" s="36"/>
    </row>
    <row r="982" spans="1:20" s="33" customFormat="1" x14ac:dyDescent="0.3">
      <c r="A982" s="150"/>
      <c r="B982" s="151"/>
      <c r="C982" s="152"/>
      <c r="F982" s="153"/>
      <c r="K982" s="36"/>
      <c r="L982" s="36"/>
      <c r="M982" s="45"/>
      <c r="N982" s="389"/>
      <c r="O982" s="154"/>
      <c r="P982" s="154"/>
      <c r="Q982" s="46"/>
      <c r="R982" s="21"/>
      <c r="T982" s="36"/>
    </row>
    <row r="983" spans="1:20" s="33" customFormat="1" x14ac:dyDescent="0.3">
      <c r="A983" s="150"/>
      <c r="B983" s="151"/>
      <c r="C983" s="152"/>
      <c r="F983" s="153"/>
      <c r="K983" s="36"/>
      <c r="L983" s="36"/>
      <c r="M983" s="45"/>
      <c r="N983" s="389"/>
      <c r="O983" s="154"/>
      <c r="P983" s="154"/>
      <c r="Q983" s="46"/>
      <c r="R983" s="21"/>
      <c r="T983" s="36"/>
    </row>
    <row r="984" spans="1:20" s="33" customFormat="1" x14ac:dyDescent="0.3">
      <c r="A984" s="150"/>
      <c r="B984" s="151"/>
      <c r="C984" s="152"/>
      <c r="F984" s="153"/>
      <c r="K984" s="36"/>
      <c r="L984" s="36"/>
      <c r="M984" s="45"/>
      <c r="N984" s="389"/>
      <c r="O984" s="154"/>
      <c r="P984" s="154"/>
      <c r="Q984" s="46"/>
      <c r="R984" s="21"/>
      <c r="T984" s="36"/>
    </row>
    <row r="985" spans="1:20" s="33" customFormat="1" x14ac:dyDescent="0.3">
      <c r="A985" s="150"/>
      <c r="B985" s="151"/>
      <c r="C985" s="152"/>
      <c r="F985" s="153"/>
      <c r="K985" s="36"/>
      <c r="L985" s="36"/>
      <c r="M985" s="45"/>
      <c r="N985" s="389"/>
      <c r="O985" s="154"/>
      <c r="P985" s="154"/>
      <c r="Q985" s="46"/>
      <c r="R985" s="21"/>
      <c r="T985" s="36"/>
    </row>
    <row r="986" spans="1:20" s="33" customFormat="1" x14ac:dyDescent="0.3">
      <c r="A986" s="150"/>
      <c r="B986" s="151"/>
      <c r="C986" s="152"/>
      <c r="F986" s="153"/>
      <c r="K986" s="36"/>
      <c r="L986" s="36"/>
      <c r="M986" s="45"/>
      <c r="N986" s="389"/>
      <c r="O986" s="154"/>
      <c r="P986" s="154"/>
      <c r="Q986" s="46"/>
      <c r="R986" s="21"/>
      <c r="T986" s="36"/>
    </row>
    <row r="987" spans="1:20" s="33" customFormat="1" x14ac:dyDescent="0.3">
      <c r="A987" s="150"/>
      <c r="B987" s="151"/>
      <c r="C987" s="152"/>
      <c r="F987" s="153"/>
      <c r="K987" s="36"/>
      <c r="L987" s="36"/>
      <c r="M987" s="45"/>
      <c r="N987" s="389"/>
      <c r="O987" s="154"/>
      <c r="P987" s="154"/>
      <c r="Q987" s="46"/>
      <c r="R987" s="21"/>
      <c r="T987" s="36"/>
    </row>
    <row r="988" spans="1:20" s="33" customFormat="1" x14ac:dyDescent="0.3">
      <c r="A988" s="150"/>
      <c r="B988" s="151"/>
      <c r="C988" s="152"/>
      <c r="F988" s="153"/>
      <c r="K988" s="36"/>
      <c r="L988" s="36"/>
      <c r="M988" s="45"/>
      <c r="N988" s="389"/>
      <c r="O988" s="154"/>
      <c r="P988" s="154"/>
      <c r="Q988" s="46"/>
      <c r="R988" s="21"/>
      <c r="T988" s="36"/>
    </row>
    <row r="989" spans="1:20" s="33" customFormat="1" x14ac:dyDescent="0.3">
      <c r="A989" s="150"/>
      <c r="B989" s="151"/>
      <c r="C989" s="152"/>
      <c r="F989" s="153"/>
      <c r="K989" s="36"/>
      <c r="L989" s="36"/>
      <c r="M989" s="45"/>
      <c r="N989" s="389"/>
      <c r="O989" s="154"/>
      <c r="P989" s="154"/>
      <c r="Q989" s="46"/>
      <c r="R989" s="21"/>
      <c r="T989" s="36"/>
    </row>
    <row r="990" spans="1:20" s="33" customFormat="1" x14ac:dyDescent="0.3">
      <c r="A990" s="150"/>
      <c r="B990" s="151"/>
      <c r="C990" s="152"/>
      <c r="F990" s="153"/>
      <c r="K990" s="36"/>
      <c r="L990" s="36"/>
      <c r="M990" s="45"/>
      <c r="N990" s="389"/>
      <c r="O990" s="154"/>
      <c r="P990" s="154"/>
      <c r="Q990" s="46"/>
      <c r="R990" s="21"/>
      <c r="T990" s="36"/>
    </row>
    <row r="991" spans="1:20" s="33" customFormat="1" x14ac:dyDescent="0.3">
      <c r="A991" s="150"/>
      <c r="B991" s="151"/>
      <c r="C991" s="152"/>
      <c r="F991" s="153"/>
      <c r="K991" s="36"/>
      <c r="L991" s="36"/>
      <c r="M991" s="45"/>
      <c r="N991" s="389"/>
      <c r="O991" s="154"/>
      <c r="P991" s="154"/>
      <c r="Q991" s="46"/>
      <c r="R991" s="21"/>
      <c r="T991" s="36"/>
    </row>
    <row r="992" spans="1:20" s="33" customFormat="1" x14ac:dyDescent="0.3">
      <c r="A992" s="150"/>
      <c r="B992" s="151"/>
      <c r="C992" s="152"/>
      <c r="F992" s="153"/>
      <c r="K992" s="36"/>
      <c r="L992" s="36"/>
      <c r="M992" s="45"/>
      <c r="N992" s="389"/>
      <c r="O992" s="154"/>
      <c r="P992" s="154"/>
      <c r="Q992" s="46"/>
      <c r="R992" s="21"/>
      <c r="T992" s="36"/>
    </row>
    <row r="993" spans="1:20" s="33" customFormat="1" x14ac:dyDescent="0.3">
      <c r="A993" s="150"/>
      <c r="B993" s="151"/>
      <c r="C993" s="152"/>
      <c r="F993" s="153"/>
      <c r="K993" s="36"/>
      <c r="L993" s="36"/>
      <c r="M993" s="45"/>
      <c r="N993" s="389"/>
      <c r="O993" s="154"/>
      <c r="P993" s="154"/>
      <c r="Q993" s="46"/>
      <c r="R993" s="21"/>
      <c r="T993" s="36"/>
    </row>
    <row r="994" spans="1:20" s="33" customFormat="1" x14ac:dyDescent="0.3">
      <c r="A994" s="150"/>
      <c r="B994" s="151"/>
      <c r="C994" s="152"/>
      <c r="F994" s="153"/>
      <c r="K994" s="36"/>
      <c r="L994" s="36"/>
      <c r="M994" s="45"/>
      <c r="N994" s="389"/>
      <c r="O994" s="154"/>
      <c r="P994" s="154"/>
      <c r="Q994" s="46"/>
      <c r="R994" s="21"/>
      <c r="T994" s="36"/>
    </row>
    <row r="995" spans="1:20" s="33" customFormat="1" x14ac:dyDescent="0.3">
      <c r="A995" s="150"/>
      <c r="B995" s="151"/>
      <c r="C995" s="152"/>
      <c r="F995" s="153"/>
      <c r="K995" s="36"/>
      <c r="L995" s="36"/>
      <c r="M995" s="45"/>
      <c r="N995" s="389"/>
      <c r="O995" s="154"/>
      <c r="P995" s="154"/>
      <c r="Q995" s="46"/>
      <c r="R995" s="21"/>
      <c r="T995" s="36"/>
    </row>
    <row r="996" spans="1:20" s="33" customFormat="1" x14ac:dyDescent="0.3">
      <c r="A996" s="150"/>
      <c r="B996" s="151"/>
      <c r="C996" s="152"/>
      <c r="F996" s="153"/>
      <c r="K996" s="36"/>
      <c r="L996" s="36"/>
      <c r="M996" s="45"/>
      <c r="N996" s="389"/>
      <c r="O996" s="154"/>
      <c r="P996" s="154"/>
      <c r="Q996" s="46"/>
      <c r="R996" s="21"/>
      <c r="T996" s="36"/>
    </row>
    <row r="997" spans="1:20" s="33" customFormat="1" x14ac:dyDescent="0.3">
      <c r="A997" s="150"/>
      <c r="B997" s="151"/>
      <c r="C997" s="152"/>
      <c r="F997" s="153"/>
      <c r="K997" s="36"/>
      <c r="L997" s="36"/>
      <c r="M997" s="45"/>
      <c r="N997" s="389"/>
      <c r="O997" s="154"/>
      <c r="P997" s="154"/>
      <c r="Q997" s="46"/>
      <c r="R997" s="21"/>
      <c r="T997" s="36"/>
    </row>
    <row r="998" spans="1:20" s="33" customFormat="1" x14ac:dyDescent="0.3">
      <c r="A998" s="150"/>
      <c r="B998" s="151"/>
      <c r="C998" s="152"/>
      <c r="F998" s="153"/>
      <c r="K998" s="36"/>
      <c r="L998" s="36"/>
      <c r="M998" s="45"/>
      <c r="N998" s="389"/>
      <c r="O998" s="154"/>
      <c r="P998" s="154"/>
      <c r="Q998" s="46"/>
      <c r="R998" s="21"/>
      <c r="T998" s="36"/>
    </row>
    <row r="999" spans="1:20" s="33" customFormat="1" x14ac:dyDescent="0.3">
      <c r="A999" s="150"/>
      <c r="B999" s="151"/>
      <c r="C999" s="152"/>
      <c r="F999" s="153"/>
      <c r="K999" s="36"/>
      <c r="L999" s="36"/>
      <c r="M999" s="45"/>
      <c r="N999" s="389"/>
      <c r="O999" s="154"/>
      <c r="P999" s="154"/>
      <c r="Q999" s="46"/>
      <c r="R999" s="21"/>
      <c r="T999" s="36"/>
    </row>
    <row r="1000" spans="1:20" s="33" customFormat="1" x14ac:dyDescent="0.3">
      <c r="A1000" s="150"/>
      <c r="B1000" s="151"/>
      <c r="C1000" s="152"/>
      <c r="F1000" s="153"/>
      <c r="K1000" s="36"/>
      <c r="L1000" s="36"/>
      <c r="M1000" s="45"/>
      <c r="N1000" s="389"/>
      <c r="O1000" s="154"/>
      <c r="P1000" s="154"/>
      <c r="Q1000" s="46"/>
      <c r="R1000" s="21"/>
      <c r="T1000" s="36"/>
    </row>
    <row r="1001" spans="1:20" s="33" customFormat="1" x14ac:dyDescent="0.3">
      <c r="A1001" s="150"/>
      <c r="B1001" s="151"/>
      <c r="C1001" s="152"/>
      <c r="F1001" s="153"/>
      <c r="K1001" s="36"/>
      <c r="L1001" s="36"/>
      <c r="M1001" s="45"/>
      <c r="N1001" s="389"/>
      <c r="O1001" s="154"/>
      <c r="P1001" s="154"/>
      <c r="Q1001" s="46"/>
      <c r="R1001" s="21"/>
      <c r="T1001" s="36"/>
    </row>
    <row r="1002" spans="1:20" s="33" customFormat="1" x14ac:dyDescent="0.3">
      <c r="A1002" s="150"/>
      <c r="B1002" s="151"/>
      <c r="C1002" s="152"/>
      <c r="F1002" s="153"/>
      <c r="K1002" s="36"/>
      <c r="L1002" s="36"/>
      <c r="M1002" s="45"/>
      <c r="N1002" s="389"/>
      <c r="O1002" s="154"/>
      <c r="P1002" s="154"/>
      <c r="Q1002" s="46"/>
      <c r="R1002" s="21"/>
      <c r="T1002" s="36"/>
    </row>
    <row r="1003" spans="1:20" s="33" customFormat="1" x14ac:dyDescent="0.3">
      <c r="A1003" s="150"/>
      <c r="B1003" s="151"/>
      <c r="C1003" s="152"/>
      <c r="F1003" s="153"/>
      <c r="K1003" s="36"/>
      <c r="L1003" s="36"/>
      <c r="M1003" s="45"/>
      <c r="N1003" s="389"/>
      <c r="O1003" s="154"/>
      <c r="P1003" s="154"/>
      <c r="Q1003" s="46"/>
      <c r="R1003" s="21"/>
      <c r="T1003" s="36"/>
    </row>
    <row r="1004" spans="1:20" s="33" customFormat="1" x14ac:dyDescent="0.3">
      <c r="A1004" s="150"/>
      <c r="B1004" s="151"/>
      <c r="C1004" s="152"/>
      <c r="F1004" s="153"/>
      <c r="K1004" s="36"/>
      <c r="L1004" s="36"/>
      <c r="M1004" s="45"/>
      <c r="N1004" s="389"/>
      <c r="O1004" s="154"/>
      <c r="P1004" s="154"/>
      <c r="Q1004" s="46"/>
      <c r="R1004" s="21"/>
      <c r="T1004" s="36"/>
    </row>
    <row r="1005" spans="1:20" s="33" customFormat="1" x14ac:dyDescent="0.3">
      <c r="A1005" s="150"/>
      <c r="B1005" s="151"/>
      <c r="C1005" s="152"/>
      <c r="F1005" s="153"/>
      <c r="K1005" s="36"/>
      <c r="L1005" s="36"/>
      <c r="M1005" s="45"/>
      <c r="N1005" s="389"/>
      <c r="O1005" s="154"/>
      <c r="P1005" s="154"/>
      <c r="Q1005" s="46"/>
      <c r="R1005" s="21"/>
      <c r="T1005" s="36"/>
    </row>
    <row r="1006" spans="1:20" s="33" customFormat="1" x14ac:dyDescent="0.3">
      <c r="A1006" s="150"/>
      <c r="B1006" s="151"/>
      <c r="C1006" s="152"/>
      <c r="F1006" s="153"/>
      <c r="K1006" s="36"/>
      <c r="L1006" s="36"/>
      <c r="M1006" s="45"/>
      <c r="N1006" s="389"/>
      <c r="O1006" s="154"/>
      <c r="P1006" s="154"/>
      <c r="Q1006" s="46"/>
      <c r="R1006" s="21"/>
      <c r="T1006" s="36"/>
    </row>
    <row r="1007" spans="1:20" s="33" customFormat="1" x14ac:dyDescent="0.3">
      <c r="A1007" s="150"/>
      <c r="B1007" s="151"/>
      <c r="C1007" s="152"/>
      <c r="F1007" s="153"/>
      <c r="K1007" s="36"/>
      <c r="L1007" s="36"/>
      <c r="M1007" s="45"/>
      <c r="N1007" s="389"/>
      <c r="O1007" s="154"/>
      <c r="P1007" s="154"/>
      <c r="Q1007" s="46"/>
      <c r="R1007" s="21"/>
      <c r="T1007" s="36"/>
    </row>
    <row r="1008" spans="1:20" s="33" customFormat="1" x14ac:dyDescent="0.3">
      <c r="A1008" s="150"/>
      <c r="B1008" s="151"/>
      <c r="C1008" s="152"/>
      <c r="F1008" s="153"/>
      <c r="K1008" s="36"/>
      <c r="L1008" s="36"/>
      <c r="M1008" s="45"/>
      <c r="N1008" s="389"/>
      <c r="O1008" s="154"/>
      <c r="P1008" s="154"/>
      <c r="Q1008" s="46"/>
      <c r="R1008" s="21"/>
      <c r="T1008" s="36"/>
    </row>
    <row r="1009" spans="1:20" s="33" customFormat="1" x14ac:dyDescent="0.3">
      <c r="A1009" s="150"/>
      <c r="B1009" s="151"/>
      <c r="C1009" s="152"/>
      <c r="F1009" s="153"/>
      <c r="K1009" s="36"/>
      <c r="L1009" s="36"/>
      <c r="M1009" s="45"/>
      <c r="N1009" s="389"/>
      <c r="O1009" s="154"/>
      <c r="P1009" s="154"/>
      <c r="Q1009" s="46"/>
      <c r="R1009" s="21"/>
      <c r="T1009" s="36"/>
    </row>
    <row r="1010" spans="1:20" s="33" customFormat="1" x14ac:dyDescent="0.3">
      <c r="A1010" s="150"/>
      <c r="B1010" s="151"/>
      <c r="C1010" s="152"/>
      <c r="F1010" s="153"/>
      <c r="K1010" s="36"/>
      <c r="L1010" s="36"/>
      <c r="M1010" s="45"/>
      <c r="N1010" s="389"/>
      <c r="O1010" s="154"/>
      <c r="P1010" s="154"/>
      <c r="Q1010" s="46"/>
      <c r="R1010" s="21"/>
      <c r="T1010" s="36"/>
    </row>
    <row r="1011" spans="1:20" s="33" customFormat="1" x14ac:dyDescent="0.3">
      <c r="A1011" s="150"/>
      <c r="B1011" s="151"/>
      <c r="C1011" s="152"/>
      <c r="F1011" s="153"/>
      <c r="K1011" s="36"/>
      <c r="L1011" s="36"/>
      <c r="M1011" s="45"/>
      <c r="N1011" s="389"/>
      <c r="O1011" s="154"/>
      <c r="P1011" s="154"/>
      <c r="Q1011" s="46"/>
      <c r="R1011" s="21"/>
      <c r="T1011" s="36"/>
    </row>
    <row r="1012" spans="1:20" s="33" customFormat="1" x14ac:dyDescent="0.3">
      <c r="A1012" s="150"/>
      <c r="B1012" s="151"/>
      <c r="C1012" s="152"/>
      <c r="F1012" s="153"/>
      <c r="K1012" s="36"/>
      <c r="L1012" s="36"/>
      <c r="M1012" s="45"/>
      <c r="N1012" s="389"/>
      <c r="O1012" s="154"/>
      <c r="P1012" s="154"/>
      <c r="Q1012" s="46"/>
      <c r="R1012" s="21"/>
      <c r="T1012" s="36"/>
    </row>
    <row r="1013" spans="1:20" s="33" customFormat="1" x14ac:dyDescent="0.3">
      <c r="A1013" s="150"/>
      <c r="B1013" s="151"/>
      <c r="C1013" s="152"/>
      <c r="F1013" s="153"/>
      <c r="K1013" s="36"/>
      <c r="L1013" s="36"/>
      <c r="M1013" s="45"/>
      <c r="N1013" s="389"/>
      <c r="O1013" s="154"/>
      <c r="P1013" s="154"/>
      <c r="Q1013" s="46"/>
      <c r="R1013" s="21"/>
      <c r="T1013" s="36"/>
    </row>
    <row r="1014" spans="1:20" s="33" customFormat="1" x14ac:dyDescent="0.3">
      <c r="A1014" s="150"/>
      <c r="B1014" s="151"/>
      <c r="C1014" s="152"/>
      <c r="F1014" s="153"/>
      <c r="K1014" s="36"/>
      <c r="L1014" s="36"/>
      <c r="M1014" s="45"/>
      <c r="N1014" s="389"/>
      <c r="O1014" s="154"/>
      <c r="P1014" s="154"/>
      <c r="Q1014" s="46"/>
      <c r="R1014" s="21"/>
      <c r="T1014" s="36"/>
    </row>
    <row r="1015" spans="1:20" s="33" customFormat="1" x14ac:dyDescent="0.3">
      <c r="A1015" s="150"/>
      <c r="B1015" s="151"/>
      <c r="C1015" s="152"/>
      <c r="F1015" s="153"/>
      <c r="K1015" s="36"/>
      <c r="L1015" s="36"/>
      <c r="M1015" s="45"/>
      <c r="N1015" s="389"/>
      <c r="O1015" s="154"/>
      <c r="P1015" s="154"/>
      <c r="Q1015" s="46"/>
      <c r="R1015" s="21"/>
      <c r="T1015" s="36"/>
    </row>
    <row r="1016" spans="1:20" s="33" customFormat="1" x14ac:dyDescent="0.3">
      <c r="A1016" s="150"/>
      <c r="B1016" s="151"/>
      <c r="C1016" s="152"/>
      <c r="F1016" s="153"/>
      <c r="K1016" s="36"/>
      <c r="L1016" s="36"/>
      <c r="M1016" s="45"/>
      <c r="N1016" s="389"/>
      <c r="O1016" s="154"/>
      <c r="P1016" s="154"/>
      <c r="Q1016" s="46"/>
      <c r="R1016" s="21"/>
      <c r="T1016" s="36"/>
    </row>
    <row r="1017" spans="1:20" s="33" customFormat="1" x14ac:dyDescent="0.3">
      <c r="A1017" s="150"/>
      <c r="B1017" s="151"/>
      <c r="C1017" s="152"/>
      <c r="F1017" s="153"/>
      <c r="K1017" s="36"/>
      <c r="L1017" s="36"/>
      <c r="M1017" s="45"/>
      <c r="N1017" s="389"/>
      <c r="O1017" s="154"/>
      <c r="P1017" s="154"/>
      <c r="Q1017" s="46"/>
      <c r="R1017" s="21"/>
      <c r="T1017" s="36"/>
    </row>
    <row r="1018" spans="1:20" s="33" customFormat="1" x14ac:dyDescent="0.3">
      <c r="A1018" s="150"/>
      <c r="B1018" s="151"/>
      <c r="C1018" s="152"/>
      <c r="F1018" s="153"/>
      <c r="K1018" s="36"/>
      <c r="L1018" s="36"/>
      <c r="M1018" s="45"/>
      <c r="N1018" s="389"/>
      <c r="O1018" s="154"/>
      <c r="P1018" s="154"/>
      <c r="Q1018" s="46"/>
      <c r="R1018" s="21"/>
      <c r="T1018" s="36"/>
    </row>
    <row r="1019" spans="1:20" s="33" customFormat="1" x14ac:dyDescent="0.3">
      <c r="A1019" s="150"/>
      <c r="B1019" s="151"/>
      <c r="C1019" s="152"/>
      <c r="F1019" s="153"/>
      <c r="K1019" s="36"/>
      <c r="L1019" s="36"/>
      <c r="M1019" s="45"/>
      <c r="N1019" s="389"/>
      <c r="O1019" s="154"/>
      <c r="P1019" s="154"/>
      <c r="Q1019" s="46"/>
      <c r="R1019" s="21"/>
      <c r="T1019" s="36"/>
    </row>
    <row r="1020" spans="1:20" s="33" customFormat="1" x14ac:dyDescent="0.3">
      <c r="A1020" s="150"/>
      <c r="B1020" s="151"/>
      <c r="C1020" s="152"/>
      <c r="F1020" s="153"/>
      <c r="K1020" s="36"/>
      <c r="L1020" s="36"/>
      <c r="M1020" s="45"/>
      <c r="N1020" s="389"/>
      <c r="O1020" s="154"/>
      <c r="P1020" s="154"/>
      <c r="Q1020" s="46"/>
      <c r="R1020" s="21"/>
      <c r="T1020" s="36"/>
    </row>
    <row r="1021" spans="1:20" s="33" customFormat="1" x14ac:dyDescent="0.3">
      <c r="A1021" s="150"/>
      <c r="B1021" s="151"/>
      <c r="C1021" s="152"/>
      <c r="F1021" s="153"/>
      <c r="K1021" s="36"/>
      <c r="L1021" s="36"/>
      <c r="M1021" s="45"/>
      <c r="N1021" s="389"/>
      <c r="O1021" s="154"/>
      <c r="P1021" s="154"/>
      <c r="Q1021" s="46"/>
      <c r="R1021" s="21"/>
      <c r="T1021" s="36"/>
    </row>
    <row r="1022" spans="1:20" s="33" customFormat="1" x14ac:dyDescent="0.3">
      <c r="A1022" s="150"/>
      <c r="B1022" s="151"/>
      <c r="C1022" s="152"/>
      <c r="F1022" s="153"/>
      <c r="K1022" s="36"/>
      <c r="L1022" s="36"/>
      <c r="M1022" s="45"/>
      <c r="N1022" s="389"/>
      <c r="O1022" s="154"/>
      <c r="P1022" s="154"/>
      <c r="Q1022" s="46"/>
      <c r="R1022" s="21"/>
      <c r="T1022" s="36"/>
    </row>
    <row r="1023" spans="1:20" s="33" customFormat="1" x14ac:dyDescent="0.3">
      <c r="A1023" s="150"/>
      <c r="B1023" s="151"/>
      <c r="C1023" s="152"/>
      <c r="F1023" s="153"/>
      <c r="K1023" s="36"/>
      <c r="L1023" s="36"/>
      <c r="M1023" s="45"/>
      <c r="N1023" s="389"/>
      <c r="O1023" s="154"/>
      <c r="P1023" s="154"/>
      <c r="Q1023" s="46"/>
      <c r="R1023" s="21"/>
      <c r="T1023" s="36"/>
    </row>
    <row r="1024" spans="1:20" s="33" customFormat="1" x14ac:dyDescent="0.3">
      <c r="A1024" s="150"/>
      <c r="B1024" s="151"/>
      <c r="C1024" s="152"/>
      <c r="F1024" s="153"/>
      <c r="K1024" s="36"/>
      <c r="L1024" s="36"/>
      <c r="M1024" s="45"/>
      <c r="N1024" s="389"/>
      <c r="O1024" s="154"/>
      <c r="P1024" s="154"/>
      <c r="Q1024" s="46"/>
      <c r="R1024" s="21"/>
      <c r="T1024" s="36"/>
    </row>
    <row r="1025" spans="1:20" s="33" customFormat="1" x14ac:dyDescent="0.3">
      <c r="A1025" s="150"/>
      <c r="B1025" s="151"/>
      <c r="C1025" s="152"/>
      <c r="F1025" s="153"/>
      <c r="K1025" s="36"/>
      <c r="L1025" s="36"/>
      <c r="M1025" s="45"/>
      <c r="N1025" s="389"/>
      <c r="O1025" s="154"/>
      <c r="P1025" s="154"/>
      <c r="Q1025" s="46"/>
      <c r="R1025" s="21"/>
      <c r="T1025" s="36"/>
    </row>
    <row r="1026" spans="1:20" s="33" customFormat="1" x14ac:dyDescent="0.3">
      <c r="A1026" s="150"/>
      <c r="B1026" s="151"/>
      <c r="C1026" s="152"/>
      <c r="F1026" s="153"/>
      <c r="K1026" s="36"/>
      <c r="L1026" s="36"/>
      <c r="M1026" s="45"/>
      <c r="N1026" s="389"/>
      <c r="O1026" s="154"/>
      <c r="P1026" s="154"/>
      <c r="Q1026" s="46"/>
      <c r="R1026" s="21"/>
      <c r="T1026" s="36"/>
    </row>
    <row r="1027" spans="1:20" s="33" customFormat="1" x14ac:dyDescent="0.3">
      <c r="A1027" s="150"/>
      <c r="B1027" s="151"/>
      <c r="C1027" s="152"/>
      <c r="F1027" s="153"/>
      <c r="K1027" s="36"/>
      <c r="L1027" s="36"/>
      <c r="M1027" s="45"/>
      <c r="N1027" s="389"/>
      <c r="O1027" s="154"/>
      <c r="P1027" s="154"/>
      <c r="Q1027" s="46"/>
      <c r="R1027" s="21"/>
      <c r="T1027" s="36"/>
    </row>
    <row r="1028" spans="1:20" s="33" customFormat="1" x14ac:dyDescent="0.3">
      <c r="A1028" s="150"/>
      <c r="B1028" s="151"/>
      <c r="C1028" s="152"/>
      <c r="F1028" s="153"/>
      <c r="K1028" s="36"/>
      <c r="L1028" s="36"/>
      <c r="M1028" s="45"/>
      <c r="N1028" s="389"/>
      <c r="O1028" s="154"/>
      <c r="P1028" s="154"/>
      <c r="Q1028" s="46"/>
      <c r="R1028" s="21"/>
      <c r="T1028" s="36"/>
    </row>
    <row r="1029" spans="1:20" s="33" customFormat="1" x14ac:dyDescent="0.3">
      <c r="A1029" s="150"/>
      <c r="B1029" s="151"/>
      <c r="C1029" s="152"/>
      <c r="F1029" s="153"/>
      <c r="K1029" s="36"/>
      <c r="L1029" s="36"/>
      <c r="M1029" s="45"/>
      <c r="N1029" s="389"/>
      <c r="O1029" s="154"/>
      <c r="P1029" s="154"/>
      <c r="Q1029" s="46"/>
      <c r="R1029" s="21"/>
      <c r="T1029" s="36"/>
    </row>
    <row r="1030" spans="1:20" s="33" customFormat="1" x14ac:dyDescent="0.3">
      <c r="A1030" s="150"/>
      <c r="B1030" s="151"/>
      <c r="C1030" s="152"/>
      <c r="F1030" s="153"/>
      <c r="K1030" s="36"/>
      <c r="L1030" s="36"/>
      <c r="M1030" s="45"/>
      <c r="N1030" s="389"/>
      <c r="O1030" s="154"/>
      <c r="P1030" s="154"/>
      <c r="Q1030" s="46"/>
      <c r="R1030" s="21"/>
      <c r="T1030" s="36"/>
    </row>
    <row r="1031" spans="1:20" s="33" customFormat="1" x14ac:dyDescent="0.3">
      <c r="A1031" s="150"/>
      <c r="B1031" s="151"/>
      <c r="C1031" s="152"/>
      <c r="F1031" s="153"/>
      <c r="K1031" s="36"/>
      <c r="L1031" s="36"/>
      <c r="M1031" s="45"/>
      <c r="N1031" s="389"/>
      <c r="O1031" s="154"/>
      <c r="P1031" s="154"/>
      <c r="Q1031" s="46"/>
      <c r="R1031" s="21"/>
      <c r="T1031" s="36"/>
    </row>
    <row r="1032" spans="1:20" s="33" customFormat="1" x14ac:dyDescent="0.3">
      <c r="A1032" s="150"/>
      <c r="B1032" s="151"/>
      <c r="C1032" s="152"/>
      <c r="F1032" s="153"/>
      <c r="K1032" s="36"/>
      <c r="L1032" s="36"/>
      <c r="M1032" s="45"/>
      <c r="N1032" s="389"/>
      <c r="O1032" s="154"/>
      <c r="P1032" s="154"/>
      <c r="Q1032" s="46"/>
      <c r="R1032" s="21"/>
      <c r="T1032" s="36"/>
    </row>
    <row r="1033" spans="1:20" s="33" customFormat="1" x14ac:dyDescent="0.3">
      <c r="A1033" s="150"/>
      <c r="B1033" s="151"/>
      <c r="C1033" s="152"/>
      <c r="F1033" s="153"/>
      <c r="K1033" s="36"/>
      <c r="L1033" s="36"/>
      <c r="M1033" s="45"/>
      <c r="N1033" s="389"/>
      <c r="O1033" s="154"/>
      <c r="P1033" s="154"/>
      <c r="Q1033" s="46"/>
      <c r="R1033" s="21"/>
      <c r="T1033" s="36"/>
    </row>
    <row r="1034" spans="1:20" s="33" customFormat="1" x14ac:dyDescent="0.3">
      <c r="A1034" s="150"/>
      <c r="B1034" s="151"/>
      <c r="C1034" s="152"/>
      <c r="F1034" s="153"/>
      <c r="K1034" s="36"/>
      <c r="L1034" s="36"/>
      <c r="M1034" s="45"/>
      <c r="N1034" s="389"/>
      <c r="O1034" s="154"/>
      <c r="P1034" s="154"/>
      <c r="Q1034" s="46"/>
      <c r="R1034" s="21"/>
      <c r="T1034" s="36"/>
    </row>
    <row r="1035" spans="1:20" s="33" customFormat="1" x14ac:dyDescent="0.3">
      <c r="A1035" s="150"/>
      <c r="B1035" s="151"/>
      <c r="C1035" s="152"/>
      <c r="F1035" s="153"/>
      <c r="K1035" s="36"/>
      <c r="L1035" s="36"/>
      <c r="M1035" s="45"/>
      <c r="N1035" s="389"/>
      <c r="O1035" s="154"/>
      <c r="P1035" s="154"/>
      <c r="Q1035" s="46"/>
      <c r="R1035" s="21"/>
      <c r="T1035" s="36"/>
    </row>
    <row r="1036" spans="1:20" s="33" customFormat="1" x14ac:dyDescent="0.3">
      <c r="A1036" s="150"/>
      <c r="B1036" s="151"/>
      <c r="C1036" s="152"/>
      <c r="F1036" s="153"/>
      <c r="K1036" s="36"/>
      <c r="L1036" s="36"/>
      <c r="M1036" s="45"/>
      <c r="N1036" s="389"/>
      <c r="O1036" s="154"/>
      <c r="P1036" s="154"/>
      <c r="Q1036" s="46"/>
      <c r="R1036" s="21"/>
      <c r="T1036" s="36"/>
    </row>
    <row r="1037" spans="1:20" s="33" customFormat="1" x14ac:dyDescent="0.3">
      <c r="A1037" s="150"/>
      <c r="B1037" s="151"/>
      <c r="C1037" s="152"/>
      <c r="F1037" s="153"/>
      <c r="K1037" s="36"/>
      <c r="L1037" s="36"/>
      <c r="M1037" s="45"/>
      <c r="N1037" s="389"/>
      <c r="O1037" s="154"/>
      <c r="P1037" s="154"/>
      <c r="Q1037" s="46"/>
      <c r="R1037" s="21"/>
      <c r="T1037" s="36"/>
    </row>
    <row r="1038" spans="1:20" s="33" customFormat="1" x14ac:dyDescent="0.3">
      <c r="A1038" s="150"/>
      <c r="B1038" s="151"/>
      <c r="C1038" s="152"/>
      <c r="F1038" s="153"/>
      <c r="K1038" s="36"/>
      <c r="L1038" s="36"/>
      <c r="M1038" s="45"/>
      <c r="N1038" s="389"/>
      <c r="O1038" s="154"/>
      <c r="P1038" s="154"/>
      <c r="Q1038" s="46"/>
      <c r="R1038" s="21"/>
      <c r="T1038" s="36"/>
    </row>
    <row r="1039" spans="1:20" s="33" customFormat="1" x14ac:dyDescent="0.3">
      <c r="A1039" s="150"/>
      <c r="B1039" s="151"/>
      <c r="C1039" s="152"/>
      <c r="F1039" s="153"/>
      <c r="K1039" s="36"/>
      <c r="L1039" s="36"/>
      <c r="M1039" s="45"/>
      <c r="N1039" s="389"/>
      <c r="O1039" s="154"/>
      <c r="P1039" s="154"/>
      <c r="Q1039" s="46"/>
      <c r="R1039" s="21"/>
      <c r="T1039" s="36"/>
    </row>
    <row r="1040" spans="1:20" s="33" customFormat="1" x14ac:dyDescent="0.3">
      <c r="A1040" s="150"/>
      <c r="B1040" s="151"/>
      <c r="C1040" s="152"/>
      <c r="F1040" s="153"/>
      <c r="K1040" s="36"/>
      <c r="L1040" s="36"/>
      <c r="M1040" s="45"/>
      <c r="N1040" s="389"/>
      <c r="O1040" s="154"/>
      <c r="P1040" s="154"/>
      <c r="Q1040" s="46"/>
      <c r="R1040" s="21"/>
      <c r="T1040" s="36"/>
    </row>
    <row r="1041" spans="1:20" s="33" customFormat="1" x14ac:dyDescent="0.3">
      <c r="A1041" s="150"/>
      <c r="B1041" s="151"/>
      <c r="C1041" s="152"/>
      <c r="F1041" s="153"/>
      <c r="K1041" s="36"/>
      <c r="L1041" s="36"/>
      <c r="M1041" s="45"/>
      <c r="N1041" s="389"/>
      <c r="O1041" s="154"/>
      <c r="P1041" s="154"/>
      <c r="Q1041" s="46"/>
      <c r="R1041" s="21"/>
      <c r="T1041" s="36"/>
    </row>
    <row r="1042" spans="1:20" s="33" customFormat="1" x14ac:dyDescent="0.3">
      <c r="A1042" s="150"/>
      <c r="B1042" s="151"/>
      <c r="C1042" s="152"/>
      <c r="F1042" s="153"/>
      <c r="K1042" s="36"/>
      <c r="L1042" s="36"/>
      <c r="M1042" s="45"/>
      <c r="N1042" s="389"/>
      <c r="O1042" s="154"/>
      <c r="P1042" s="154"/>
      <c r="Q1042" s="46"/>
      <c r="R1042" s="21"/>
      <c r="T1042" s="36"/>
    </row>
    <row r="1043" spans="1:20" s="33" customFormat="1" x14ac:dyDescent="0.3">
      <c r="A1043" s="150"/>
      <c r="B1043" s="151"/>
      <c r="C1043" s="152"/>
      <c r="F1043" s="153"/>
      <c r="K1043" s="36"/>
      <c r="L1043" s="36"/>
      <c r="M1043" s="45"/>
      <c r="N1043" s="389"/>
      <c r="O1043" s="154"/>
      <c r="P1043" s="154"/>
      <c r="Q1043" s="46"/>
      <c r="R1043" s="21"/>
      <c r="T1043" s="36"/>
    </row>
    <row r="1044" spans="1:20" s="33" customFormat="1" x14ac:dyDescent="0.3">
      <c r="A1044" s="150"/>
      <c r="B1044" s="151"/>
      <c r="C1044" s="152"/>
      <c r="F1044" s="153"/>
      <c r="K1044" s="36"/>
      <c r="L1044" s="36"/>
      <c r="M1044" s="45"/>
      <c r="N1044" s="389"/>
      <c r="O1044" s="154"/>
      <c r="P1044" s="154"/>
      <c r="Q1044" s="46"/>
      <c r="R1044" s="21"/>
      <c r="T1044" s="36"/>
    </row>
    <row r="1045" spans="1:20" s="33" customFormat="1" x14ac:dyDescent="0.3">
      <c r="A1045" s="150"/>
      <c r="B1045" s="151"/>
      <c r="C1045" s="152"/>
      <c r="F1045" s="153"/>
      <c r="K1045" s="36"/>
      <c r="L1045" s="36"/>
      <c r="M1045" s="45"/>
      <c r="N1045" s="389"/>
      <c r="O1045" s="154"/>
      <c r="P1045" s="154"/>
      <c r="Q1045" s="46"/>
      <c r="R1045" s="21"/>
      <c r="T1045" s="36"/>
    </row>
    <row r="1046" spans="1:20" s="33" customFormat="1" x14ac:dyDescent="0.3">
      <c r="A1046" s="150"/>
      <c r="B1046" s="151"/>
      <c r="C1046" s="152"/>
      <c r="F1046" s="153"/>
      <c r="K1046" s="36"/>
      <c r="L1046" s="36"/>
      <c r="M1046" s="45"/>
      <c r="N1046" s="389"/>
      <c r="O1046" s="154"/>
      <c r="P1046" s="154"/>
      <c r="Q1046" s="46"/>
      <c r="R1046" s="21"/>
      <c r="T1046" s="36"/>
    </row>
    <row r="1047" spans="1:20" s="33" customFormat="1" x14ac:dyDescent="0.3">
      <c r="A1047" s="150"/>
      <c r="B1047" s="151"/>
      <c r="C1047" s="152"/>
      <c r="F1047" s="153"/>
      <c r="K1047" s="36"/>
      <c r="L1047" s="36"/>
      <c r="M1047" s="45"/>
      <c r="N1047" s="389"/>
      <c r="O1047" s="154"/>
      <c r="P1047" s="154"/>
      <c r="Q1047" s="46"/>
      <c r="R1047" s="21"/>
      <c r="T1047" s="36"/>
    </row>
    <row r="1048" spans="1:20" s="33" customFormat="1" x14ac:dyDescent="0.3">
      <c r="A1048" s="150"/>
      <c r="B1048" s="151"/>
      <c r="C1048" s="152"/>
      <c r="F1048" s="153"/>
      <c r="K1048" s="36"/>
      <c r="L1048" s="36"/>
      <c r="M1048" s="45"/>
      <c r="N1048" s="389"/>
      <c r="O1048" s="154"/>
      <c r="P1048" s="154"/>
      <c r="Q1048" s="46"/>
      <c r="R1048" s="21"/>
      <c r="T1048" s="36"/>
    </row>
    <row r="1049" spans="1:20" s="33" customFormat="1" x14ac:dyDescent="0.3">
      <c r="A1049" s="150"/>
      <c r="B1049" s="151"/>
      <c r="C1049" s="152"/>
      <c r="F1049" s="153"/>
      <c r="K1049" s="36"/>
      <c r="L1049" s="36"/>
      <c r="M1049" s="45"/>
      <c r="N1049" s="389"/>
      <c r="O1049" s="154"/>
      <c r="P1049" s="154"/>
      <c r="Q1049" s="46"/>
      <c r="R1049" s="21"/>
      <c r="T1049" s="36"/>
    </row>
    <row r="1050" spans="1:20" s="33" customFormat="1" x14ac:dyDescent="0.3">
      <c r="A1050" s="150"/>
      <c r="B1050" s="151"/>
      <c r="C1050" s="152"/>
      <c r="F1050" s="153"/>
      <c r="K1050" s="36"/>
      <c r="L1050" s="36"/>
      <c r="M1050" s="45"/>
      <c r="N1050" s="389"/>
      <c r="O1050" s="154"/>
      <c r="P1050" s="154"/>
      <c r="Q1050" s="46"/>
      <c r="R1050" s="21"/>
      <c r="T1050" s="36"/>
    </row>
    <row r="1051" spans="1:20" s="33" customFormat="1" x14ac:dyDescent="0.3">
      <c r="A1051" s="150"/>
      <c r="B1051" s="151"/>
      <c r="C1051" s="152"/>
      <c r="F1051" s="153"/>
      <c r="K1051" s="36"/>
      <c r="L1051" s="36"/>
      <c r="M1051" s="45"/>
      <c r="N1051" s="389"/>
      <c r="O1051" s="154"/>
      <c r="P1051" s="154"/>
      <c r="Q1051" s="46"/>
      <c r="R1051" s="21"/>
      <c r="T1051" s="36"/>
    </row>
    <row r="1052" spans="1:20" s="33" customFormat="1" x14ac:dyDescent="0.3">
      <c r="A1052" s="150"/>
      <c r="B1052" s="151"/>
      <c r="C1052" s="152"/>
      <c r="F1052" s="153"/>
      <c r="K1052" s="36"/>
      <c r="L1052" s="36"/>
      <c r="M1052" s="45"/>
      <c r="N1052" s="389"/>
      <c r="O1052" s="154"/>
      <c r="P1052" s="154"/>
      <c r="Q1052" s="46"/>
      <c r="R1052" s="21"/>
      <c r="T1052" s="36"/>
    </row>
    <row r="1053" spans="1:20" s="33" customFormat="1" x14ac:dyDescent="0.3">
      <c r="A1053" s="150"/>
      <c r="B1053" s="151"/>
      <c r="C1053" s="152"/>
      <c r="F1053" s="153"/>
      <c r="K1053" s="36"/>
      <c r="L1053" s="36"/>
      <c r="M1053" s="45"/>
      <c r="N1053" s="389"/>
      <c r="O1053" s="154"/>
      <c r="P1053" s="154"/>
      <c r="Q1053" s="46"/>
      <c r="R1053" s="21"/>
      <c r="T1053" s="36"/>
    </row>
    <row r="1054" spans="1:20" s="33" customFormat="1" x14ac:dyDescent="0.3">
      <c r="A1054" s="150"/>
      <c r="B1054" s="151"/>
      <c r="C1054" s="152"/>
      <c r="F1054" s="153"/>
      <c r="K1054" s="36"/>
      <c r="L1054" s="36"/>
      <c r="M1054" s="45"/>
      <c r="N1054" s="389"/>
      <c r="O1054" s="154"/>
      <c r="P1054" s="154"/>
      <c r="Q1054" s="46"/>
      <c r="R1054" s="21"/>
      <c r="T1054" s="36"/>
    </row>
    <row r="1055" spans="1:20" s="33" customFormat="1" x14ac:dyDescent="0.3">
      <c r="A1055" s="150"/>
      <c r="B1055" s="151"/>
      <c r="C1055" s="152"/>
      <c r="F1055" s="153"/>
      <c r="K1055" s="36"/>
      <c r="L1055" s="36"/>
      <c r="M1055" s="45"/>
      <c r="N1055" s="389"/>
      <c r="O1055" s="154"/>
      <c r="P1055" s="154"/>
      <c r="Q1055" s="46"/>
      <c r="R1055" s="21"/>
      <c r="T1055" s="36"/>
    </row>
    <row r="1056" spans="1:20" s="33" customFormat="1" x14ac:dyDescent="0.3">
      <c r="A1056" s="150"/>
      <c r="B1056" s="151"/>
      <c r="C1056" s="152"/>
      <c r="F1056" s="153"/>
      <c r="K1056" s="36"/>
      <c r="L1056" s="36"/>
      <c r="M1056" s="45"/>
      <c r="N1056" s="389"/>
      <c r="O1056" s="154"/>
      <c r="P1056" s="154"/>
      <c r="Q1056" s="46"/>
      <c r="R1056" s="21"/>
      <c r="T1056" s="36"/>
    </row>
    <row r="1057" spans="1:20" s="33" customFormat="1" x14ac:dyDescent="0.3">
      <c r="A1057" s="150"/>
      <c r="B1057" s="151"/>
      <c r="C1057" s="152"/>
      <c r="F1057" s="153"/>
      <c r="K1057" s="36"/>
      <c r="L1057" s="36"/>
      <c r="M1057" s="45"/>
      <c r="N1057" s="389"/>
      <c r="O1057" s="154"/>
      <c r="P1057" s="154"/>
      <c r="Q1057" s="46"/>
      <c r="R1057" s="21"/>
      <c r="T1057" s="36"/>
    </row>
    <row r="1058" spans="1:20" s="33" customFormat="1" x14ac:dyDescent="0.3">
      <c r="A1058" s="150"/>
      <c r="B1058" s="151"/>
      <c r="C1058" s="152"/>
      <c r="F1058" s="153"/>
      <c r="K1058" s="36"/>
      <c r="L1058" s="36"/>
      <c r="M1058" s="45"/>
      <c r="N1058" s="389"/>
      <c r="O1058" s="154"/>
      <c r="P1058" s="154"/>
      <c r="Q1058" s="46"/>
      <c r="R1058" s="21"/>
      <c r="T1058" s="36"/>
    </row>
    <row r="1059" spans="1:20" s="33" customFormat="1" x14ac:dyDescent="0.3">
      <c r="A1059" s="150"/>
      <c r="B1059" s="151"/>
      <c r="C1059" s="152"/>
      <c r="F1059" s="153"/>
      <c r="K1059" s="36"/>
      <c r="L1059" s="36"/>
      <c r="M1059" s="45"/>
      <c r="N1059" s="389"/>
      <c r="O1059" s="154"/>
      <c r="P1059" s="154"/>
      <c r="Q1059" s="46"/>
      <c r="R1059" s="21"/>
      <c r="T1059" s="36"/>
    </row>
    <row r="1060" spans="1:20" s="33" customFormat="1" x14ac:dyDescent="0.3">
      <c r="A1060" s="150"/>
      <c r="B1060" s="151"/>
      <c r="C1060" s="152"/>
      <c r="F1060" s="153"/>
      <c r="K1060" s="36"/>
      <c r="L1060" s="36"/>
      <c r="M1060" s="45"/>
      <c r="N1060" s="389"/>
      <c r="O1060" s="154"/>
      <c r="P1060" s="154"/>
      <c r="Q1060" s="46"/>
      <c r="R1060" s="21"/>
      <c r="T1060" s="36"/>
    </row>
    <row r="1061" spans="1:20" s="33" customFormat="1" x14ac:dyDescent="0.3">
      <c r="A1061" s="150"/>
      <c r="B1061" s="151"/>
      <c r="C1061" s="152"/>
      <c r="F1061" s="153"/>
      <c r="K1061" s="36"/>
      <c r="L1061" s="36"/>
      <c r="M1061" s="45"/>
      <c r="N1061" s="389"/>
      <c r="O1061" s="154"/>
      <c r="P1061" s="154"/>
      <c r="Q1061" s="46"/>
      <c r="R1061" s="21"/>
      <c r="T1061" s="36"/>
    </row>
    <row r="1062" spans="1:20" s="33" customFormat="1" x14ac:dyDescent="0.3">
      <c r="A1062" s="150"/>
      <c r="B1062" s="151"/>
      <c r="C1062" s="152"/>
      <c r="F1062" s="153"/>
      <c r="K1062" s="36"/>
      <c r="L1062" s="36"/>
      <c r="M1062" s="45"/>
      <c r="N1062" s="389"/>
      <c r="O1062" s="154"/>
      <c r="P1062" s="154"/>
      <c r="Q1062" s="46"/>
      <c r="R1062" s="21"/>
      <c r="T1062" s="36"/>
    </row>
    <row r="1063" spans="1:20" s="33" customFormat="1" x14ac:dyDescent="0.3">
      <c r="A1063" s="150"/>
      <c r="B1063" s="151"/>
      <c r="C1063" s="152"/>
      <c r="F1063" s="153"/>
      <c r="K1063" s="36"/>
      <c r="L1063" s="36"/>
      <c r="M1063" s="45"/>
      <c r="N1063" s="389"/>
      <c r="O1063" s="154"/>
      <c r="P1063" s="154"/>
      <c r="Q1063" s="46"/>
      <c r="R1063" s="21"/>
      <c r="T1063" s="36"/>
    </row>
    <row r="1064" spans="1:20" s="33" customFormat="1" x14ac:dyDescent="0.3">
      <c r="A1064" s="150"/>
      <c r="B1064" s="151"/>
      <c r="C1064" s="152"/>
      <c r="F1064" s="153"/>
      <c r="K1064" s="36"/>
      <c r="L1064" s="36"/>
      <c r="M1064" s="45"/>
      <c r="N1064" s="389"/>
      <c r="O1064" s="154"/>
      <c r="P1064" s="154"/>
      <c r="Q1064" s="46"/>
      <c r="R1064" s="21"/>
      <c r="T1064" s="36"/>
    </row>
    <row r="1065" spans="1:20" s="33" customFormat="1" x14ac:dyDescent="0.3">
      <c r="A1065" s="150"/>
      <c r="B1065" s="151"/>
      <c r="C1065" s="152"/>
      <c r="F1065" s="153"/>
      <c r="K1065" s="36"/>
      <c r="L1065" s="36"/>
      <c r="M1065" s="45"/>
      <c r="N1065" s="389"/>
      <c r="O1065" s="154"/>
      <c r="P1065" s="154"/>
      <c r="Q1065" s="46"/>
      <c r="R1065" s="21"/>
      <c r="T1065" s="36"/>
    </row>
    <row r="1066" spans="1:20" s="33" customFormat="1" x14ac:dyDescent="0.3">
      <c r="A1066" s="150"/>
      <c r="B1066" s="151"/>
      <c r="C1066" s="152"/>
      <c r="F1066" s="153"/>
      <c r="K1066" s="36"/>
      <c r="L1066" s="36"/>
      <c r="M1066" s="45"/>
      <c r="N1066" s="389"/>
      <c r="O1066" s="154"/>
      <c r="P1066" s="154"/>
      <c r="Q1066" s="46"/>
      <c r="R1066" s="21"/>
      <c r="T1066" s="36"/>
    </row>
    <row r="1067" spans="1:20" s="33" customFormat="1" x14ac:dyDescent="0.3">
      <c r="A1067" s="150"/>
      <c r="B1067" s="151"/>
      <c r="C1067" s="152"/>
      <c r="F1067" s="153"/>
      <c r="K1067" s="36"/>
      <c r="L1067" s="36"/>
      <c r="M1067" s="45"/>
      <c r="N1067" s="389"/>
      <c r="O1067" s="154"/>
      <c r="P1067" s="154"/>
      <c r="Q1067" s="46"/>
      <c r="R1067" s="21"/>
      <c r="T1067" s="36"/>
    </row>
    <row r="1068" spans="1:20" s="33" customFormat="1" x14ac:dyDescent="0.3">
      <c r="A1068" s="150"/>
      <c r="B1068" s="151"/>
      <c r="C1068" s="152"/>
      <c r="F1068" s="153"/>
      <c r="K1068" s="36"/>
      <c r="L1068" s="36"/>
      <c r="M1068" s="45"/>
      <c r="N1068" s="389"/>
      <c r="O1068" s="154"/>
      <c r="P1068" s="154"/>
      <c r="Q1068" s="46"/>
      <c r="R1068" s="21"/>
      <c r="T1068" s="36"/>
    </row>
    <row r="1069" spans="1:20" s="33" customFormat="1" x14ac:dyDescent="0.3">
      <c r="A1069" s="150"/>
      <c r="B1069" s="151"/>
      <c r="C1069" s="152"/>
      <c r="F1069" s="153"/>
      <c r="K1069" s="36"/>
      <c r="L1069" s="36"/>
      <c r="M1069" s="45"/>
      <c r="N1069" s="389"/>
      <c r="O1069" s="154"/>
      <c r="P1069" s="154"/>
      <c r="Q1069" s="46"/>
      <c r="R1069" s="21"/>
      <c r="T1069" s="36"/>
    </row>
    <row r="1070" spans="1:20" s="33" customFormat="1" x14ac:dyDescent="0.3">
      <c r="A1070" s="150"/>
      <c r="B1070" s="151"/>
      <c r="C1070" s="152"/>
      <c r="F1070" s="153"/>
      <c r="K1070" s="36"/>
      <c r="L1070" s="36"/>
      <c r="M1070" s="45"/>
      <c r="N1070" s="389"/>
      <c r="O1070" s="154"/>
      <c r="P1070" s="154"/>
      <c r="Q1070" s="46"/>
      <c r="R1070" s="21"/>
      <c r="T1070" s="36"/>
    </row>
    <row r="1071" spans="1:20" s="33" customFormat="1" x14ac:dyDescent="0.3">
      <c r="A1071" s="150"/>
      <c r="B1071" s="151"/>
      <c r="C1071" s="152"/>
      <c r="F1071" s="153"/>
      <c r="K1071" s="36"/>
      <c r="L1071" s="36"/>
      <c r="M1071" s="45"/>
      <c r="N1071" s="389"/>
      <c r="O1071" s="154"/>
      <c r="P1071" s="154"/>
      <c r="Q1071" s="46"/>
      <c r="R1071" s="21"/>
      <c r="T1071" s="36"/>
    </row>
    <row r="1072" spans="1:20" s="33" customFormat="1" x14ac:dyDescent="0.3">
      <c r="A1072" s="150"/>
      <c r="B1072" s="151"/>
      <c r="C1072" s="152"/>
      <c r="F1072" s="153"/>
      <c r="K1072" s="36"/>
      <c r="L1072" s="36"/>
      <c r="M1072" s="45"/>
      <c r="N1072" s="389"/>
      <c r="O1072" s="154"/>
      <c r="P1072" s="154"/>
      <c r="Q1072" s="46"/>
      <c r="R1072" s="21"/>
      <c r="T1072" s="36"/>
    </row>
    <row r="1073" spans="1:20" s="33" customFormat="1" x14ac:dyDescent="0.3">
      <c r="A1073" s="150"/>
      <c r="B1073" s="151"/>
      <c r="C1073" s="152"/>
      <c r="F1073" s="153"/>
      <c r="K1073" s="36"/>
      <c r="L1073" s="36"/>
      <c r="M1073" s="45"/>
      <c r="N1073" s="389"/>
      <c r="O1073" s="154"/>
      <c r="P1073" s="154"/>
      <c r="Q1073" s="46"/>
      <c r="R1073" s="21"/>
      <c r="T1073" s="36"/>
    </row>
    <row r="1074" spans="1:20" s="33" customFormat="1" x14ac:dyDescent="0.3">
      <c r="A1074" s="150"/>
      <c r="B1074" s="151"/>
      <c r="C1074" s="152"/>
      <c r="F1074" s="153"/>
      <c r="K1074" s="36"/>
      <c r="L1074" s="36"/>
      <c r="M1074" s="45"/>
      <c r="N1074" s="389"/>
      <c r="O1074" s="154"/>
      <c r="P1074" s="154"/>
      <c r="Q1074" s="46"/>
      <c r="R1074" s="21"/>
      <c r="T1074" s="36"/>
    </row>
    <row r="1075" spans="1:20" s="33" customFormat="1" x14ac:dyDescent="0.3">
      <c r="A1075" s="150"/>
      <c r="B1075" s="151"/>
      <c r="C1075" s="152"/>
      <c r="F1075" s="153"/>
      <c r="K1075" s="36"/>
      <c r="L1075" s="36"/>
      <c r="M1075" s="45"/>
      <c r="N1075" s="389"/>
      <c r="O1075" s="154"/>
      <c r="P1075" s="154"/>
      <c r="Q1075" s="46"/>
      <c r="R1075" s="21"/>
      <c r="T1075" s="36"/>
    </row>
    <row r="1076" spans="1:20" s="33" customFormat="1" x14ac:dyDescent="0.3">
      <c r="A1076" s="150"/>
      <c r="B1076" s="151"/>
      <c r="C1076" s="152"/>
      <c r="F1076" s="153"/>
      <c r="K1076" s="36"/>
      <c r="L1076" s="36"/>
      <c r="M1076" s="45"/>
      <c r="N1076" s="389"/>
      <c r="O1076" s="154"/>
      <c r="P1076" s="154"/>
      <c r="Q1076" s="46"/>
      <c r="R1076" s="21"/>
      <c r="T1076" s="36"/>
    </row>
    <row r="1077" spans="1:20" s="33" customFormat="1" x14ac:dyDescent="0.3">
      <c r="A1077" s="150"/>
      <c r="B1077" s="151"/>
      <c r="C1077" s="152"/>
      <c r="F1077" s="153"/>
      <c r="K1077" s="36"/>
      <c r="L1077" s="36"/>
      <c r="M1077" s="45"/>
      <c r="N1077" s="389"/>
      <c r="O1077" s="154"/>
      <c r="P1077" s="154"/>
      <c r="Q1077" s="46"/>
      <c r="R1077" s="21"/>
      <c r="T1077" s="36"/>
    </row>
    <row r="1078" spans="1:20" s="33" customFormat="1" x14ac:dyDescent="0.3">
      <c r="A1078" s="150"/>
      <c r="B1078" s="151"/>
      <c r="C1078" s="152"/>
      <c r="F1078" s="153"/>
      <c r="K1078" s="36"/>
      <c r="L1078" s="36"/>
      <c r="M1078" s="45"/>
      <c r="N1078" s="389"/>
      <c r="O1078" s="154"/>
      <c r="P1078" s="154"/>
      <c r="Q1078" s="46"/>
      <c r="R1078" s="21"/>
      <c r="T1078" s="36"/>
    </row>
    <row r="1079" spans="1:20" s="33" customFormat="1" x14ac:dyDescent="0.3">
      <c r="A1079" s="150"/>
      <c r="B1079" s="151"/>
      <c r="C1079" s="152"/>
      <c r="F1079" s="153"/>
      <c r="K1079" s="36"/>
      <c r="L1079" s="36"/>
      <c r="M1079" s="45"/>
      <c r="N1079" s="389"/>
      <c r="O1079" s="154"/>
      <c r="P1079" s="154"/>
      <c r="Q1079" s="46"/>
      <c r="R1079" s="21"/>
      <c r="T1079" s="36"/>
    </row>
    <row r="1080" spans="1:20" s="33" customFormat="1" x14ac:dyDescent="0.3">
      <c r="A1080" s="150"/>
      <c r="B1080" s="151"/>
      <c r="C1080" s="152"/>
      <c r="F1080" s="153"/>
      <c r="K1080" s="36"/>
      <c r="L1080" s="36"/>
      <c r="M1080" s="45"/>
      <c r="N1080" s="389"/>
      <c r="O1080" s="154"/>
      <c r="P1080" s="154"/>
      <c r="Q1080" s="46"/>
      <c r="R1080" s="21"/>
      <c r="T1080" s="36"/>
    </row>
    <row r="1081" spans="1:20" s="33" customFormat="1" x14ac:dyDescent="0.3">
      <c r="A1081" s="150"/>
      <c r="B1081" s="151"/>
      <c r="C1081" s="152"/>
      <c r="F1081" s="153"/>
      <c r="K1081" s="36"/>
      <c r="L1081" s="36"/>
      <c r="M1081" s="45"/>
      <c r="N1081" s="389"/>
      <c r="O1081" s="154"/>
      <c r="P1081" s="154"/>
      <c r="Q1081" s="46"/>
      <c r="R1081" s="21"/>
      <c r="T1081" s="36"/>
    </row>
    <row r="1082" spans="1:20" s="33" customFormat="1" x14ac:dyDescent="0.3">
      <c r="A1082" s="150"/>
      <c r="B1082" s="151"/>
      <c r="C1082" s="152"/>
      <c r="F1082" s="153"/>
      <c r="K1082" s="36"/>
      <c r="L1082" s="36"/>
      <c r="M1082" s="45"/>
      <c r="N1082" s="389"/>
      <c r="O1082" s="154"/>
      <c r="P1082" s="154"/>
      <c r="Q1082" s="46"/>
      <c r="R1082" s="21"/>
      <c r="T1082" s="36"/>
    </row>
    <row r="1083" spans="1:20" s="33" customFormat="1" x14ac:dyDescent="0.3">
      <c r="A1083" s="150"/>
      <c r="B1083" s="151"/>
      <c r="C1083" s="152"/>
      <c r="F1083" s="153"/>
      <c r="K1083" s="36"/>
      <c r="L1083" s="36"/>
      <c r="M1083" s="45"/>
      <c r="N1083" s="389"/>
      <c r="O1083" s="154"/>
      <c r="P1083" s="154"/>
      <c r="Q1083" s="46"/>
      <c r="R1083" s="21"/>
      <c r="T1083" s="36"/>
    </row>
    <row r="1084" spans="1:20" s="33" customFormat="1" x14ac:dyDescent="0.3">
      <c r="A1084" s="150"/>
      <c r="B1084" s="151"/>
      <c r="C1084" s="152"/>
      <c r="F1084" s="153"/>
      <c r="K1084" s="36"/>
      <c r="L1084" s="36"/>
      <c r="M1084" s="45"/>
      <c r="N1084" s="389"/>
      <c r="O1084" s="154"/>
      <c r="P1084" s="154"/>
      <c r="Q1084" s="46"/>
      <c r="R1084" s="21"/>
      <c r="T1084" s="36"/>
    </row>
    <row r="1085" spans="1:20" s="33" customFormat="1" x14ac:dyDescent="0.3">
      <c r="A1085" s="150"/>
      <c r="B1085" s="151"/>
      <c r="C1085" s="152"/>
      <c r="F1085" s="153"/>
      <c r="K1085" s="36"/>
      <c r="L1085" s="36"/>
      <c r="M1085" s="45"/>
      <c r="N1085" s="389"/>
      <c r="O1085" s="154"/>
      <c r="P1085" s="154"/>
      <c r="Q1085" s="46"/>
      <c r="R1085" s="21"/>
      <c r="T1085" s="36"/>
    </row>
    <row r="1086" spans="1:20" s="33" customFormat="1" x14ac:dyDescent="0.3">
      <c r="A1086" s="150"/>
      <c r="B1086" s="151"/>
      <c r="C1086" s="152"/>
      <c r="F1086" s="153"/>
      <c r="K1086" s="36"/>
      <c r="L1086" s="36"/>
      <c r="M1086" s="45"/>
      <c r="N1086" s="389"/>
      <c r="O1086" s="154"/>
      <c r="P1086" s="154"/>
      <c r="Q1086" s="46"/>
      <c r="R1086" s="21"/>
      <c r="T1086" s="36"/>
    </row>
    <row r="1087" spans="1:20" s="33" customFormat="1" x14ac:dyDescent="0.3">
      <c r="A1087" s="150"/>
      <c r="B1087" s="151"/>
      <c r="C1087" s="152"/>
      <c r="F1087" s="153"/>
      <c r="K1087" s="36"/>
      <c r="L1087" s="36"/>
      <c r="M1087" s="45"/>
      <c r="N1087" s="389"/>
      <c r="O1087" s="154"/>
      <c r="P1087" s="154"/>
      <c r="Q1087" s="46"/>
      <c r="R1087" s="21"/>
      <c r="T1087" s="36"/>
    </row>
    <row r="1088" spans="1:20" s="33" customFormat="1" x14ac:dyDescent="0.3">
      <c r="A1088" s="150"/>
      <c r="B1088" s="151"/>
      <c r="C1088" s="152"/>
      <c r="F1088" s="153"/>
      <c r="K1088" s="36"/>
      <c r="L1088" s="36"/>
      <c r="M1088" s="45"/>
      <c r="N1088" s="389"/>
      <c r="O1088" s="154"/>
      <c r="P1088" s="154"/>
      <c r="Q1088" s="46"/>
      <c r="R1088" s="21"/>
      <c r="T1088" s="36"/>
    </row>
    <row r="1089" spans="1:20" s="33" customFormat="1" x14ac:dyDescent="0.3">
      <c r="A1089" s="150"/>
      <c r="B1089" s="151"/>
      <c r="C1089" s="152"/>
      <c r="F1089" s="153"/>
      <c r="K1089" s="36"/>
      <c r="L1089" s="36"/>
      <c r="M1089" s="45"/>
      <c r="N1089" s="389"/>
      <c r="O1089" s="154"/>
      <c r="P1089" s="154"/>
      <c r="Q1089" s="46"/>
      <c r="R1089" s="21"/>
      <c r="T1089" s="36"/>
    </row>
    <row r="1090" spans="1:20" s="33" customFormat="1" x14ac:dyDescent="0.3">
      <c r="A1090" s="150"/>
      <c r="B1090" s="151"/>
      <c r="C1090" s="152"/>
      <c r="F1090" s="153"/>
      <c r="K1090" s="36"/>
      <c r="L1090" s="36"/>
      <c r="M1090" s="45"/>
      <c r="N1090" s="389"/>
      <c r="O1090" s="154"/>
      <c r="P1090" s="154"/>
      <c r="Q1090" s="46"/>
      <c r="R1090" s="21"/>
      <c r="T1090" s="36"/>
    </row>
    <row r="1091" spans="1:20" s="33" customFormat="1" x14ac:dyDescent="0.3">
      <c r="A1091" s="150"/>
      <c r="B1091" s="151"/>
      <c r="C1091" s="152"/>
      <c r="F1091" s="153"/>
      <c r="K1091" s="36"/>
      <c r="L1091" s="36"/>
      <c r="M1091" s="45"/>
      <c r="N1091" s="389"/>
      <c r="O1091" s="154"/>
      <c r="P1091" s="154"/>
      <c r="Q1091" s="46"/>
      <c r="R1091" s="21"/>
      <c r="T1091" s="36"/>
    </row>
    <row r="1092" spans="1:20" s="33" customFormat="1" x14ac:dyDescent="0.3">
      <c r="A1092" s="150"/>
      <c r="B1092" s="151"/>
      <c r="C1092" s="152"/>
      <c r="F1092" s="153"/>
      <c r="K1092" s="36"/>
      <c r="L1092" s="36"/>
      <c r="M1092" s="45"/>
      <c r="N1092" s="389"/>
      <c r="O1092" s="154"/>
      <c r="P1092" s="154"/>
      <c r="Q1092" s="46"/>
      <c r="R1092" s="21"/>
      <c r="T1092" s="36"/>
    </row>
    <row r="1093" spans="1:20" s="33" customFormat="1" x14ac:dyDescent="0.3">
      <c r="A1093" s="150"/>
      <c r="B1093" s="151"/>
      <c r="C1093" s="152"/>
      <c r="F1093" s="153"/>
      <c r="K1093" s="36"/>
      <c r="L1093" s="36"/>
      <c r="M1093" s="45"/>
      <c r="N1093" s="389"/>
      <c r="O1093" s="154"/>
      <c r="P1093" s="154"/>
      <c r="Q1093" s="46"/>
      <c r="R1093" s="21"/>
      <c r="T1093" s="36"/>
    </row>
    <row r="1094" spans="1:20" s="33" customFormat="1" x14ac:dyDescent="0.3">
      <c r="A1094" s="150"/>
      <c r="B1094" s="151"/>
      <c r="C1094" s="152"/>
      <c r="F1094" s="153"/>
      <c r="K1094" s="36"/>
      <c r="L1094" s="36"/>
      <c r="M1094" s="45"/>
      <c r="N1094" s="389"/>
      <c r="O1094" s="154"/>
      <c r="P1094" s="154"/>
      <c r="Q1094" s="46"/>
      <c r="R1094" s="21"/>
      <c r="T1094" s="36"/>
    </row>
    <row r="1095" spans="1:20" s="33" customFormat="1" x14ac:dyDescent="0.3">
      <c r="A1095" s="150"/>
      <c r="B1095" s="151"/>
      <c r="C1095" s="152"/>
      <c r="F1095" s="153"/>
      <c r="K1095" s="36"/>
      <c r="L1095" s="36"/>
      <c r="M1095" s="45"/>
      <c r="N1095" s="389"/>
      <c r="O1095" s="154"/>
      <c r="P1095" s="154"/>
      <c r="Q1095" s="46"/>
      <c r="R1095" s="21"/>
      <c r="T1095" s="36"/>
    </row>
    <row r="1096" spans="1:20" s="33" customFormat="1" x14ac:dyDescent="0.3">
      <c r="A1096" s="150"/>
      <c r="B1096" s="151"/>
      <c r="C1096" s="152"/>
      <c r="F1096" s="153"/>
      <c r="K1096" s="36"/>
      <c r="L1096" s="36"/>
      <c r="M1096" s="45"/>
      <c r="N1096" s="389"/>
      <c r="O1096" s="154"/>
      <c r="P1096" s="154"/>
      <c r="Q1096" s="46"/>
      <c r="R1096" s="21"/>
      <c r="T1096" s="36"/>
    </row>
    <row r="1097" spans="1:20" s="33" customFormat="1" x14ac:dyDescent="0.3">
      <c r="A1097" s="150"/>
      <c r="B1097" s="151"/>
      <c r="C1097" s="152"/>
      <c r="F1097" s="153"/>
      <c r="K1097" s="36"/>
      <c r="L1097" s="36"/>
      <c r="M1097" s="45"/>
      <c r="N1097" s="389"/>
      <c r="O1097" s="154"/>
      <c r="P1097" s="154"/>
      <c r="Q1097" s="46"/>
      <c r="R1097" s="21"/>
      <c r="T1097" s="36"/>
    </row>
    <row r="1098" spans="1:20" s="33" customFormat="1" x14ac:dyDescent="0.3">
      <c r="A1098" s="150"/>
      <c r="B1098" s="151"/>
      <c r="C1098" s="152"/>
      <c r="F1098" s="153"/>
      <c r="K1098" s="36"/>
      <c r="L1098" s="36"/>
      <c r="M1098" s="45"/>
      <c r="N1098" s="389"/>
      <c r="O1098" s="154"/>
      <c r="P1098" s="154"/>
      <c r="Q1098" s="46"/>
      <c r="R1098" s="21"/>
      <c r="T1098" s="36"/>
    </row>
    <row r="1099" spans="1:20" s="33" customFormat="1" x14ac:dyDescent="0.3">
      <c r="A1099" s="150"/>
      <c r="B1099" s="151"/>
      <c r="C1099" s="152"/>
      <c r="F1099" s="153"/>
      <c r="K1099" s="36"/>
      <c r="L1099" s="36"/>
      <c r="M1099" s="45"/>
      <c r="N1099" s="389"/>
      <c r="O1099" s="154"/>
      <c r="P1099" s="154"/>
      <c r="Q1099" s="46"/>
      <c r="R1099" s="21"/>
      <c r="T1099" s="36"/>
    </row>
    <row r="1100" spans="1:20" s="33" customFormat="1" x14ac:dyDescent="0.3">
      <c r="A1100" s="150"/>
      <c r="B1100" s="151"/>
      <c r="C1100" s="152"/>
      <c r="F1100" s="153"/>
      <c r="K1100" s="36"/>
      <c r="L1100" s="36"/>
      <c r="M1100" s="45"/>
      <c r="N1100" s="389"/>
      <c r="O1100" s="154"/>
      <c r="P1100" s="154"/>
      <c r="Q1100" s="46"/>
      <c r="R1100" s="21"/>
      <c r="T1100" s="36"/>
    </row>
    <row r="1101" spans="1:20" s="33" customFormat="1" x14ac:dyDescent="0.3">
      <c r="A1101" s="150"/>
      <c r="B1101" s="151"/>
      <c r="C1101" s="152"/>
      <c r="F1101" s="153"/>
      <c r="K1101" s="36"/>
      <c r="L1101" s="36"/>
      <c r="M1101" s="45"/>
      <c r="N1101" s="389"/>
      <c r="O1101" s="154"/>
      <c r="P1101" s="154"/>
      <c r="Q1101" s="46"/>
      <c r="R1101" s="21"/>
      <c r="T1101" s="36"/>
    </row>
    <row r="1102" spans="1:20" s="33" customFormat="1" x14ac:dyDescent="0.3">
      <c r="A1102" s="150"/>
      <c r="B1102" s="151"/>
      <c r="C1102" s="152"/>
      <c r="F1102" s="153"/>
      <c r="K1102" s="36"/>
      <c r="L1102" s="36"/>
      <c r="M1102" s="45"/>
      <c r="N1102" s="389"/>
      <c r="O1102" s="154"/>
      <c r="P1102" s="154"/>
      <c r="Q1102" s="46"/>
      <c r="R1102" s="21"/>
      <c r="T1102" s="36"/>
    </row>
    <row r="1103" spans="1:20" s="33" customFormat="1" x14ac:dyDescent="0.3">
      <c r="A1103" s="150"/>
      <c r="B1103" s="151"/>
      <c r="C1103" s="152"/>
      <c r="F1103" s="153"/>
      <c r="K1103" s="36"/>
      <c r="L1103" s="36"/>
      <c r="M1103" s="45"/>
      <c r="N1103" s="389"/>
      <c r="O1103" s="154"/>
      <c r="P1103" s="154"/>
      <c r="Q1103" s="46"/>
      <c r="R1103" s="21"/>
      <c r="T1103" s="36"/>
    </row>
    <row r="1104" spans="1:20" s="33" customFormat="1" x14ac:dyDescent="0.3">
      <c r="A1104" s="150"/>
      <c r="B1104" s="151"/>
      <c r="C1104" s="152"/>
      <c r="F1104" s="153"/>
      <c r="K1104" s="36"/>
      <c r="L1104" s="36"/>
      <c r="M1104" s="45"/>
      <c r="N1104" s="389"/>
      <c r="O1104" s="154"/>
      <c r="P1104" s="154"/>
      <c r="Q1104" s="46"/>
      <c r="R1104" s="21"/>
      <c r="T1104" s="36"/>
    </row>
    <row r="1105" spans="1:20" s="33" customFormat="1" x14ac:dyDescent="0.3">
      <c r="A1105" s="150"/>
      <c r="B1105" s="151"/>
      <c r="C1105" s="152"/>
      <c r="F1105" s="153"/>
      <c r="K1105" s="36"/>
      <c r="L1105" s="36"/>
      <c r="M1105" s="45"/>
      <c r="N1105" s="389"/>
      <c r="O1105" s="154"/>
      <c r="P1105" s="154"/>
      <c r="Q1105" s="46"/>
      <c r="R1105" s="21"/>
      <c r="T1105" s="36"/>
    </row>
    <row r="1106" spans="1:20" s="33" customFormat="1" x14ac:dyDescent="0.3">
      <c r="A1106" s="150"/>
      <c r="B1106" s="151"/>
      <c r="C1106" s="152"/>
      <c r="F1106" s="153"/>
      <c r="K1106" s="36"/>
      <c r="L1106" s="36"/>
      <c r="M1106" s="45"/>
      <c r="N1106" s="389"/>
      <c r="O1106" s="154"/>
      <c r="P1106" s="154"/>
      <c r="Q1106" s="46"/>
      <c r="R1106" s="21"/>
      <c r="T1106" s="36"/>
    </row>
    <row r="1107" spans="1:20" s="33" customFormat="1" x14ac:dyDescent="0.3">
      <c r="A1107" s="150"/>
      <c r="B1107" s="151"/>
      <c r="C1107" s="152"/>
      <c r="F1107" s="153"/>
      <c r="K1107" s="36"/>
      <c r="L1107" s="36"/>
      <c r="M1107" s="45"/>
      <c r="N1107" s="389"/>
      <c r="O1107" s="154"/>
      <c r="P1107" s="154"/>
      <c r="Q1107" s="46"/>
      <c r="R1107" s="21"/>
      <c r="T1107" s="36"/>
    </row>
    <row r="1108" spans="1:20" s="33" customFormat="1" x14ac:dyDescent="0.3">
      <c r="A1108" s="150"/>
      <c r="B1108" s="151"/>
      <c r="C1108" s="152"/>
      <c r="F1108" s="153"/>
      <c r="K1108" s="36"/>
      <c r="L1108" s="36"/>
      <c r="M1108" s="45"/>
      <c r="N1108" s="389"/>
      <c r="O1108" s="154"/>
      <c r="P1108" s="154"/>
      <c r="Q1108" s="46"/>
      <c r="R1108" s="21"/>
      <c r="T1108" s="36"/>
    </row>
    <row r="1109" spans="1:20" s="33" customFormat="1" x14ac:dyDescent="0.3">
      <c r="A1109" s="150"/>
      <c r="B1109" s="151"/>
      <c r="C1109" s="152"/>
      <c r="F1109" s="153"/>
      <c r="K1109" s="36"/>
      <c r="L1109" s="36"/>
      <c r="M1109" s="45"/>
      <c r="N1109" s="389"/>
      <c r="O1109" s="154"/>
      <c r="P1109" s="154"/>
      <c r="Q1109" s="46"/>
      <c r="R1109" s="21"/>
      <c r="T1109" s="36"/>
    </row>
    <row r="1110" spans="1:20" s="33" customFormat="1" x14ac:dyDescent="0.3">
      <c r="A1110" s="150"/>
      <c r="B1110" s="151"/>
      <c r="C1110" s="152"/>
      <c r="F1110" s="153"/>
      <c r="K1110" s="36"/>
      <c r="L1110" s="36"/>
      <c r="M1110" s="45"/>
      <c r="N1110" s="389"/>
      <c r="O1110" s="154"/>
      <c r="P1110" s="154"/>
      <c r="Q1110" s="46"/>
      <c r="R1110" s="21"/>
      <c r="T1110" s="36"/>
    </row>
    <row r="1111" spans="1:20" s="33" customFormat="1" x14ac:dyDescent="0.3">
      <c r="A1111" s="150"/>
      <c r="B1111" s="151"/>
      <c r="C1111" s="152"/>
      <c r="F1111" s="153"/>
      <c r="K1111" s="36"/>
      <c r="L1111" s="36"/>
      <c r="M1111" s="45"/>
      <c r="N1111" s="389"/>
      <c r="O1111" s="154"/>
      <c r="P1111" s="154"/>
      <c r="Q1111" s="46"/>
      <c r="R1111" s="21"/>
      <c r="T1111" s="36"/>
    </row>
    <row r="1112" spans="1:20" s="33" customFormat="1" x14ac:dyDescent="0.3">
      <c r="A1112" s="150"/>
      <c r="B1112" s="151"/>
      <c r="C1112" s="152"/>
      <c r="F1112" s="153"/>
      <c r="K1112" s="36"/>
      <c r="L1112" s="36"/>
      <c r="M1112" s="45"/>
      <c r="N1112" s="389"/>
      <c r="O1112" s="154"/>
      <c r="P1112" s="154"/>
      <c r="Q1112" s="46"/>
      <c r="R1112" s="21"/>
      <c r="T1112" s="36"/>
    </row>
    <row r="1113" spans="1:20" s="33" customFormat="1" x14ac:dyDescent="0.3">
      <c r="A1113" s="150"/>
      <c r="B1113" s="151"/>
      <c r="C1113" s="152"/>
      <c r="F1113" s="153"/>
      <c r="K1113" s="36"/>
      <c r="L1113" s="36"/>
      <c r="M1113" s="45"/>
      <c r="N1113" s="389"/>
      <c r="O1113" s="154"/>
      <c r="P1113" s="154"/>
      <c r="Q1113" s="46"/>
      <c r="R1113" s="21"/>
      <c r="T1113" s="36"/>
    </row>
    <row r="1114" spans="1:20" s="33" customFormat="1" x14ac:dyDescent="0.3">
      <c r="A1114" s="150"/>
      <c r="B1114" s="151"/>
      <c r="C1114" s="152"/>
      <c r="F1114" s="153"/>
      <c r="K1114" s="36"/>
      <c r="L1114" s="36"/>
      <c r="M1114" s="45"/>
      <c r="N1114" s="389"/>
      <c r="O1114" s="154"/>
      <c r="P1114" s="154"/>
      <c r="Q1114" s="46"/>
      <c r="R1114" s="21"/>
      <c r="T1114" s="36"/>
    </row>
    <row r="1115" spans="1:20" s="33" customFormat="1" x14ac:dyDescent="0.3">
      <c r="A1115" s="150"/>
      <c r="B1115" s="151"/>
      <c r="C1115" s="152"/>
      <c r="F1115" s="153"/>
      <c r="K1115" s="36"/>
      <c r="L1115" s="36"/>
      <c r="M1115" s="45"/>
      <c r="N1115" s="389"/>
      <c r="O1115" s="154"/>
      <c r="P1115" s="154"/>
      <c r="Q1115" s="46"/>
      <c r="R1115" s="21"/>
      <c r="T1115" s="36"/>
    </row>
    <row r="1116" spans="1:20" s="33" customFormat="1" x14ac:dyDescent="0.3">
      <c r="A1116" s="150"/>
      <c r="B1116" s="151"/>
      <c r="C1116" s="152"/>
      <c r="F1116" s="153"/>
      <c r="K1116" s="36"/>
      <c r="L1116" s="36"/>
      <c r="M1116" s="45"/>
      <c r="N1116" s="389"/>
      <c r="O1116" s="154"/>
      <c r="P1116" s="154"/>
      <c r="Q1116" s="46"/>
      <c r="R1116" s="21"/>
      <c r="T1116" s="36"/>
    </row>
    <row r="1117" spans="1:20" s="33" customFormat="1" x14ac:dyDescent="0.3">
      <c r="A1117" s="150"/>
      <c r="B1117" s="151"/>
      <c r="C1117" s="152"/>
      <c r="F1117" s="153"/>
      <c r="K1117" s="36"/>
      <c r="L1117" s="36"/>
      <c r="M1117" s="45"/>
      <c r="N1117" s="389"/>
      <c r="O1117" s="154"/>
      <c r="P1117" s="154"/>
      <c r="Q1117" s="46"/>
      <c r="R1117" s="21"/>
      <c r="T1117" s="36"/>
    </row>
    <row r="1118" spans="1:20" s="33" customFormat="1" x14ac:dyDescent="0.3">
      <c r="A1118" s="150"/>
      <c r="B1118" s="151"/>
      <c r="C1118" s="152"/>
      <c r="F1118" s="153"/>
      <c r="K1118" s="36"/>
      <c r="L1118" s="36"/>
      <c r="M1118" s="45"/>
      <c r="N1118" s="389"/>
      <c r="O1118" s="154"/>
      <c r="P1118" s="154"/>
      <c r="Q1118" s="46"/>
      <c r="R1118" s="21"/>
      <c r="T1118" s="36"/>
    </row>
    <row r="1119" spans="1:20" s="33" customFormat="1" x14ac:dyDescent="0.3">
      <c r="A1119" s="150"/>
      <c r="B1119" s="151"/>
      <c r="C1119" s="152"/>
      <c r="F1119" s="153"/>
      <c r="K1119" s="36"/>
      <c r="L1119" s="36"/>
      <c r="M1119" s="45"/>
      <c r="N1119" s="389"/>
      <c r="O1119" s="154"/>
      <c r="P1119" s="154"/>
      <c r="Q1119" s="46"/>
      <c r="R1119" s="21"/>
      <c r="T1119" s="36"/>
    </row>
    <row r="1120" spans="1:20" s="33" customFormat="1" x14ac:dyDescent="0.3">
      <c r="A1120" s="150"/>
      <c r="B1120" s="151"/>
      <c r="C1120" s="152"/>
      <c r="F1120" s="153"/>
      <c r="K1120" s="36"/>
      <c r="L1120" s="36"/>
      <c r="M1120" s="45"/>
      <c r="N1120" s="389"/>
      <c r="O1120" s="154"/>
      <c r="P1120" s="154"/>
      <c r="Q1120" s="46"/>
      <c r="R1120" s="21"/>
      <c r="T1120" s="36"/>
    </row>
    <row r="1121" spans="1:20" s="33" customFormat="1" x14ac:dyDescent="0.3">
      <c r="A1121" s="150"/>
      <c r="B1121" s="151"/>
      <c r="C1121" s="152"/>
      <c r="F1121" s="153"/>
      <c r="K1121" s="36"/>
      <c r="L1121" s="36"/>
      <c r="M1121" s="45"/>
      <c r="N1121" s="389"/>
      <c r="O1121" s="154"/>
      <c r="P1121" s="154"/>
      <c r="Q1121" s="46"/>
      <c r="R1121" s="21"/>
      <c r="T1121" s="36"/>
    </row>
    <row r="1122" spans="1:20" s="33" customFormat="1" x14ac:dyDescent="0.3">
      <c r="A1122" s="150"/>
      <c r="B1122" s="151"/>
      <c r="C1122" s="152"/>
      <c r="F1122" s="153"/>
      <c r="K1122" s="36"/>
      <c r="L1122" s="36"/>
      <c r="M1122" s="45"/>
      <c r="N1122" s="389"/>
      <c r="O1122" s="154"/>
      <c r="P1122" s="154"/>
      <c r="Q1122" s="46"/>
      <c r="R1122" s="21"/>
      <c r="T1122" s="36"/>
    </row>
    <row r="1123" spans="1:20" s="33" customFormat="1" x14ac:dyDescent="0.3">
      <c r="A1123" s="150"/>
      <c r="B1123" s="151"/>
      <c r="C1123" s="152"/>
      <c r="F1123" s="153"/>
      <c r="K1123" s="36"/>
      <c r="L1123" s="36"/>
      <c r="M1123" s="45"/>
      <c r="N1123" s="389"/>
      <c r="O1123" s="154"/>
      <c r="P1123" s="154"/>
      <c r="Q1123" s="46"/>
      <c r="R1123" s="21"/>
      <c r="T1123" s="36"/>
    </row>
    <row r="1124" spans="1:20" s="33" customFormat="1" x14ac:dyDescent="0.3">
      <c r="A1124" s="150"/>
      <c r="B1124" s="151"/>
      <c r="C1124" s="152"/>
      <c r="F1124" s="153"/>
      <c r="K1124" s="36"/>
      <c r="L1124" s="36"/>
      <c r="M1124" s="45"/>
      <c r="N1124" s="389"/>
      <c r="O1124" s="154"/>
      <c r="P1124" s="154"/>
      <c r="Q1124" s="46"/>
      <c r="R1124" s="21"/>
      <c r="T1124" s="36"/>
    </row>
    <row r="1125" spans="1:20" s="33" customFormat="1" x14ac:dyDescent="0.3">
      <c r="A1125" s="150"/>
      <c r="B1125" s="151"/>
      <c r="C1125" s="152"/>
      <c r="F1125" s="153"/>
      <c r="K1125" s="36"/>
      <c r="L1125" s="36"/>
      <c r="M1125" s="45"/>
      <c r="N1125" s="389"/>
      <c r="O1125" s="154"/>
      <c r="P1125" s="154"/>
      <c r="Q1125" s="46"/>
      <c r="R1125" s="21"/>
      <c r="T1125" s="36"/>
    </row>
    <row r="1126" spans="1:20" s="33" customFormat="1" x14ac:dyDescent="0.3">
      <c r="A1126" s="150"/>
      <c r="B1126" s="151"/>
      <c r="C1126" s="152"/>
      <c r="F1126" s="153"/>
      <c r="K1126" s="36"/>
      <c r="L1126" s="36"/>
      <c r="M1126" s="45"/>
      <c r="N1126" s="389"/>
      <c r="O1126" s="154"/>
      <c r="P1126" s="154"/>
      <c r="Q1126" s="46"/>
      <c r="R1126" s="21"/>
      <c r="T1126" s="36"/>
    </row>
    <row r="1127" spans="1:20" s="33" customFormat="1" x14ac:dyDescent="0.3">
      <c r="A1127" s="150"/>
      <c r="B1127" s="151"/>
      <c r="C1127" s="152"/>
      <c r="F1127" s="153"/>
      <c r="K1127" s="36"/>
      <c r="L1127" s="36"/>
      <c r="M1127" s="45"/>
      <c r="N1127" s="389"/>
      <c r="O1127" s="154"/>
      <c r="P1127" s="154"/>
      <c r="Q1127" s="46"/>
      <c r="R1127" s="21"/>
      <c r="T1127" s="36"/>
    </row>
    <row r="1128" spans="1:20" s="33" customFormat="1" x14ac:dyDescent="0.3">
      <c r="A1128" s="150"/>
      <c r="B1128" s="151"/>
      <c r="C1128" s="152"/>
      <c r="F1128" s="153"/>
      <c r="K1128" s="36"/>
      <c r="L1128" s="36"/>
      <c r="M1128" s="45"/>
      <c r="N1128" s="389"/>
      <c r="O1128" s="154"/>
      <c r="P1128" s="154"/>
      <c r="Q1128" s="46"/>
      <c r="R1128" s="21"/>
      <c r="T1128" s="36"/>
    </row>
    <row r="1129" spans="1:20" s="33" customFormat="1" x14ac:dyDescent="0.3">
      <c r="A1129" s="150"/>
      <c r="B1129" s="151"/>
      <c r="C1129" s="152"/>
      <c r="F1129" s="153"/>
      <c r="K1129" s="36"/>
      <c r="L1129" s="36"/>
      <c r="M1129" s="45"/>
      <c r="N1129" s="389"/>
      <c r="O1129" s="154"/>
      <c r="P1129" s="154"/>
      <c r="Q1129" s="46"/>
      <c r="R1129" s="21"/>
      <c r="T1129" s="36"/>
    </row>
    <row r="1130" spans="1:20" s="33" customFormat="1" x14ac:dyDescent="0.3">
      <c r="A1130" s="150"/>
      <c r="B1130" s="151"/>
      <c r="C1130" s="152"/>
      <c r="F1130" s="153"/>
      <c r="K1130" s="36"/>
      <c r="L1130" s="36"/>
      <c r="M1130" s="45"/>
      <c r="N1130" s="389"/>
      <c r="O1130" s="154"/>
      <c r="P1130" s="154"/>
      <c r="Q1130" s="46"/>
      <c r="R1130" s="21"/>
      <c r="T1130" s="36"/>
    </row>
    <row r="1131" spans="1:20" s="33" customFormat="1" x14ac:dyDescent="0.3">
      <c r="A1131" s="150"/>
      <c r="B1131" s="151"/>
      <c r="C1131" s="152"/>
      <c r="F1131" s="153"/>
      <c r="K1131" s="36"/>
      <c r="L1131" s="36"/>
      <c r="M1131" s="45"/>
      <c r="N1131" s="389"/>
      <c r="O1131" s="154"/>
      <c r="P1131" s="154"/>
      <c r="Q1131" s="46"/>
      <c r="R1131" s="21"/>
      <c r="T1131" s="36"/>
    </row>
    <row r="1132" spans="1:20" s="33" customFormat="1" x14ac:dyDescent="0.3">
      <c r="A1132" s="150"/>
      <c r="B1132" s="151"/>
      <c r="C1132" s="152"/>
      <c r="F1132" s="153"/>
      <c r="K1132" s="36"/>
      <c r="L1132" s="36"/>
      <c r="M1132" s="45"/>
      <c r="N1132" s="389"/>
      <c r="O1132" s="154"/>
      <c r="P1132" s="154"/>
      <c r="Q1132" s="46"/>
      <c r="R1132" s="21"/>
      <c r="T1132" s="36"/>
    </row>
    <row r="1133" spans="1:20" s="33" customFormat="1" x14ac:dyDescent="0.3">
      <c r="A1133" s="150"/>
      <c r="B1133" s="151"/>
      <c r="C1133" s="152"/>
      <c r="F1133" s="153"/>
      <c r="K1133" s="36"/>
      <c r="L1133" s="36"/>
      <c r="M1133" s="45"/>
      <c r="N1133" s="389"/>
      <c r="O1133" s="154"/>
      <c r="P1133" s="154"/>
      <c r="Q1133" s="46"/>
      <c r="R1133" s="21"/>
      <c r="T1133" s="36"/>
    </row>
    <row r="1134" spans="1:20" s="33" customFormat="1" x14ac:dyDescent="0.3">
      <c r="A1134" s="150"/>
      <c r="B1134" s="151"/>
      <c r="C1134" s="152"/>
      <c r="F1134" s="153"/>
      <c r="K1134" s="36"/>
      <c r="L1134" s="36"/>
      <c r="M1134" s="45"/>
      <c r="N1134" s="389"/>
      <c r="O1134" s="154"/>
      <c r="P1134" s="154"/>
      <c r="Q1134" s="46"/>
      <c r="R1134" s="21"/>
      <c r="T1134" s="36"/>
    </row>
    <row r="1135" spans="1:20" s="33" customFormat="1" x14ac:dyDescent="0.3">
      <c r="A1135" s="150"/>
      <c r="B1135" s="151"/>
      <c r="C1135" s="152"/>
      <c r="F1135" s="153"/>
      <c r="K1135" s="36"/>
      <c r="L1135" s="36"/>
      <c r="M1135" s="45"/>
      <c r="N1135" s="389"/>
      <c r="O1135" s="154"/>
      <c r="P1135" s="154"/>
      <c r="Q1135" s="46"/>
      <c r="R1135" s="21"/>
      <c r="T1135" s="36"/>
    </row>
    <row r="1136" spans="1:20" s="33" customFormat="1" x14ac:dyDescent="0.3">
      <c r="A1136" s="150"/>
      <c r="B1136" s="151"/>
      <c r="C1136" s="152"/>
      <c r="F1136" s="153"/>
      <c r="K1136" s="36"/>
      <c r="L1136" s="36"/>
      <c r="M1136" s="45"/>
      <c r="N1136" s="389"/>
      <c r="O1136" s="154"/>
      <c r="P1136" s="154"/>
      <c r="Q1136" s="46"/>
      <c r="R1136" s="21"/>
      <c r="T1136" s="36"/>
    </row>
    <row r="1137" spans="1:20" s="33" customFormat="1" x14ac:dyDescent="0.3">
      <c r="A1137" s="150"/>
      <c r="B1137" s="151"/>
      <c r="C1137" s="152"/>
      <c r="F1137" s="153"/>
      <c r="K1137" s="36"/>
      <c r="L1137" s="36"/>
      <c r="M1137" s="45"/>
      <c r="N1137" s="389"/>
      <c r="O1137" s="154"/>
      <c r="P1137" s="154"/>
      <c r="Q1137" s="46"/>
      <c r="R1137" s="21"/>
      <c r="T1137" s="36"/>
    </row>
    <row r="1138" spans="1:20" s="33" customFormat="1" x14ac:dyDescent="0.3">
      <c r="A1138" s="150"/>
      <c r="B1138" s="151"/>
      <c r="C1138" s="152"/>
      <c r="F1138" s="153"/>
      <c r="K1138" s="36"/>
      <c r="L1138" s="36"/>
      <c r="M1138" s="45"/>
      <c r="N1138" s="389"/>
      <c r="O1138" s="154"/>
      <c r="P1138" s="154"/>
      <c r="Q1138" s="46"/>
      <c r="R1138" s="21"/>
      <c r="T1138" s="36"/>
    </row>
    <row r="1139" spans="1:20" s="33" customFormat="1" x14ac:dyDescent="0.3">
      <c r="A1139" s="150"/>
      <c r="B1139" s="151"/>
      <c r="C1139" s="152"/>
      <c r="F1139" s="153"/>
      <c r="K1139" s="36"/>
      <c r="L1139" s="36"/>
      <c r="M1139" s="45"/>
      <c r="N1139" s="389"/>
      <c r="O1139" s="154"/>
      <c r="P1139" s="154"/>
      <c r="Q1139" s="46"/>
      <c r="R1139" s="21"/>
      <c r="T1139" s="36"/>
    </row>
    <row r="1140" spans="1:20" s="33" customFormat="1" x14ac:dyDescent="0.3">
      <c r="A1140" s="150"/>
      <c r="B1140" s="151"/>
      <c r="C1140" s="152"/>
      <c r="F1140" s="153"/>
      <c r="K1140" s="36"/>
      <c r="L1140" s="36"/>
      <c r="M1140" s="45"/>
      <c r="N1140" s="389"/>
      <c r="O1140" s="154"/>
      <c r="P1140" s="154"/>
      <c r="Q1140" s="46"/>
      <c r="R1140" s="21"/>
      <c r="T1140" s="36"/>
    </row>
    <row r="1141" spans="1:20" s="33" customFormat="1" x14ac:dyDescent="0.3">
      <c r="A1141" s="150"/>
      <c r="B1141" s="151"/>
      <c r="C1141" s="152"/>
      <c r="F1141" s="153"/>
      <c r="K1141" s="36"/>
      <c r="L1141" s="36"/>
      <c r="M1141" s="45"/>
      <c r="N1141" s="389"/>
      <c r="O1141" s="154"/>
      <c r="P1141" s="154"/>
      <c r="Q1141" s="46"/>
      <c r="R1141" s="21"/>
      <c r="T1141" s="36"/>
    </row>
    <row r="1142" spans="1:20" s="33" customFormat="1" x14ac:dyDescent="0.3">
      <c r="A1142" s="150"/>
      <c r="B1142" s="151"/>
      <c r="C1142" s="152"/>
      <c r="F1142" s="153"/>
      <c r="K1142" s="36"/>
      <c r="L1142" s="36"/>
      <c r="M1142" s="45"/>
      <c r="N1142" s="389"/>
      <c r="O1142" s="154"/>
      <c r="P1142" s="154"/>
      <c r="Q1142" s="46"/>
      <c r="R1142" s="21"/>
      <c r="T1142" s="36"/>
    </row>
    <row r="1143" spans="1:20" s="33" customFormat="1" x14ac:dyDescent="0.3">
      <c r="A1143" s="150"/>
      <c r="B1143" s="151"/>
      <c r="C1143" s="152"/>
      <c r="F1143" s="153"/>
      <c r="K1143" s="36"/>
      <c r="L1143" s="36"/>
      <c r="M1143" s="45"/>
      <c r="N1143" s="389"/>
      <c r="O1143" s="154"/>
      <c r="P1143" s="154"/>
      <c r="Q1143" s="46"/>
      <c r="R1143" s="21"/>
      <c r="T1143" s="36"/>
    </row>
    <row r="1144" spans="1:20" s="33" customFormat="1" x14ac:dyDescent="0.3">
      <c r="A1144" s="150"/>
      <c r="B1144" s="151"/>
      <c r="C1144" s="152"/>
      <c r="F1144" s="153"/>
      <c r="K1144" s="36"/>
      <c r="L1144" s="36"/>
      <c r="M1144" s="45"/>
      <c r="N1144" s="389"/>
      <c r="O1144" s="154"/>
      <c r="P1144" s="154"/>
      <c r="Q1144" s="46"/>
      <c r="R1144" s="21"/>
      <c r="T1144" s="36"/>
    </row>
    <row r="1145" spans="1:20" s="33" customFormat="1" x14ac:dyDescent="0.3">
      <c r="A1145" s="150"/>
      <c r="B1145" s="151"/>
      <c r="C1145" s="152"/>
      <c r="F1145" s="153"/>
      <c r="K1145" s="36"/>
      <c r="L1145" s="36"/>
      <c r="M1145" s="45"/>
      <c r="N1145" s="389"/>
      <c r="O1145" s="154"/>
      <c r="P1145" s="154"/>
      <c r="Q1145" s="46"/>
      <c r="R1145" s="21"/>
      <c r="T1145" s="36"/>
    </row>
    <row r="1146" spans="1:20" s="33" customFormat="1" x14ac:dyDescent="0.3">
      <c r="A1146" s="150"/>
      <c r="B1146" s="151"/>
      <c r="C1146" s="152"/>
      <c r="F1146" s="153"/>
      <c r="K1146" s="36"/>
      <c r="L1146" s="36"/>
      <c r="M1146" s="45"/>
      <c r="N1146" s="389"/>
      <c r="O1146" s="154"/>
      <c r="P1146" s="154"/>
      <c r="Q1146" s="46"/>
      <c r="R1146" s="21"/>
      <c r="T1146" s="36"/>
    </row>
    <row r="1147" spans="1:20" s="33" customFormat="1" x14ac:dyDescent="0.3">
      <c r="A1147" s="150"/>
      <c r="B1147" s="151"/>
      <c r="C1147" s="152"/>
      <c r="F1147" s="153"/>
      <c r="K1147" s="36"/>
      <c r="L1147" s="36"/>
      <c r="M1147" s="45"/>
      <c r="N1147" s="389"/>
      <c r="O1147" s="154"/>
      <c r="P1147" s="154"/>
      <c r="Q1147" s="46"/>
      <c r="R1147" s="21"/>
      <c r="T1147" s="36"/>
    </row>
    <row r="1148" spans="1:20" s="33" customFormat="1" x14ac:dyDescent="0.3">
      <c r="A1148" s="150"/>
      <c r="B1148" s="151"/>
      <c r="C1148" s="152"/>
      <c r="F1148" s="153"/>
      <c r="K1148" s="36"/>
      <c r="L1148" s="36"/>
      <c r="M1148" s="45"/>
      <c r="N1148" s="389"/>
      <c r="O1148" s="154"/>
      <c r="P1148" s="154"/>
      <c r="Q1148" s="46"/>
      <c r="R1148" s="21"/>
      <c r="T1148" s="36"/>
    </row>
    <row r="1149" spans="1:20" s="33" customFormat="1" x14ac:dyDescent="0.3">
      <c r="A1149" s="150"/>
      <c r="B1149" s="151"/>
      <c r="C1149" s="152"/>
      <c r="F1149" s="153"/>
      <c r="K1149" s="36"/>
      <c r="L1149" s="36"/>
      <c r="M1149" s="45"/>
      <c r="N1149" s="389"/>
      <c r="O1149" s="154"/>
      <c r="P1149" s="154"/>
      <c r="Q1149" s="46"/>
      <c r="R1149" s="21"/>
      <c r="T1149" s="36"/>
    </row>
    <row r="1150" spans="1:20" s="33" customFormat="1" x14ac:dyDescent="0.3">
      <c r="A1150" s="150"/>
      <c r="B1150" s="151"/>
      <c r="C1150" s="152"/>
      <c r="F1150" s="153"/>
      <c r="K1150" s="36"/>
      <c r="L1150" s="36"/>
      <c r="M1150" s="45"/>
      <c r="N1150" s="389"/>
      <c r="O1150" s="154"/>
      <c r="P1150" s="154"/>
      <c r="Q1150" s="46"/>
      <c r="R1150" s="21"/>
      <c r="T1150" s="36"/>
    </row>
    <row r="1151" spans="1:20" s="33" customFormat="1" x14ac:dyDescent="0.3">
      <c r="A1151" s="150"/>
      <c r="B1151" s="151"/>
      <c r="C1151" s="152"/>
      <c r="F1151" s="153"/>
      <c r="K1151" s="36"/>
      <c r="L1151" s="36"/>
      <c r="M1151" s="45"/>
      <c r="N1151" s="389"/>
      <c r="O1151" s="154"/>
      <c r="P1151" s="154"/>
      <c r="Q1151" s="46"/>
      <c r="R1151" s="21"/>
      <c r="T1151" s="36"/>
    </row>
    <row r="1152" spans="1:20" s="33" customFormat="1" x14ac:dyDescent="0.3">
      <c r="A1152" s="150"/>
      <c r="B1152" s="151"/>
      <c r="C1152" s="152"/>
      <c r="F1152" s="153"/>
      <c r="K1152" s="36"/>
      <c r="L1152" s="36"/>
      <c r="M1152" s="45"/>
      <c r="N1152" s="389"/>
      <c r="O1152" s="154"/>
      <c r="P1152" s="154"/>
      <c r="Q1152" s="46"/>
      <c r="R1152" s="21"/>
      <c r="T1152" s="36"/>
    </row>
    <row r="1153" spans="1:20" s="33" customFormat="1" x14ac:dyDescent="0.3">
      <c r="A1153" s="150"/>
      <c r="B1153" s="151"/>
      <c r="C1153" s="152"/>
      <c r="F1153" s="153"/>
      <c r="K1153" s="36"/>
      <c r="L1153" s="36"/>
      <c r="M1153" s="45"/>
      <c r="N1153" s="389"/>
      <c r="O1153" s="154"/>
      <c r="P1153" s="154"/>
      <c r="Q1153" s="46"/>
      <c r="R1153" s="21"/>
      <c r="T1153" s="36"/>
    </row>
    <row r="1154" spans="1:20" s="33" customFormat="1" x14ac:dyDescent="0.3">
      <c r="A1154" s="150"/>
      <c r="B1154" s="151"/>
      <c r="C1154" s="152"/>
      <c r="F1154" s="153"/>
      <c r="K1154" s="36"/>
      <c r="L1154" s="36"/>
      <c r="M1154" s="45"/>
      <c r="N1154" s="389"/>
      <c r="O1154" s="154"/>
      <c r="P1154" s="154"/>
      <c r="Q1154" s="46"/>
      <c r="R1154" s="21"/>
      <c r="T1154" s="36"/>
    </row>
    <row r="1155" spans="1:20" s="33" customFormat="1" x14ac:dyDescent="0.3">
      <c r="A1155" s="150"/>
      <c r="B1155" s="151"/>
      <c r="C1155" s="152"/>
      <c r="F1155" s="153"/>
      <c r="K1155" s="36"/>
      <c r="L1155" s="36"/>
      <c r="M1155" s="45"/>
      <c r="N1155" s="389"/>
      <c r="O1155" s="154"/>
      <c r="P1155" s="154"/>
      <c r="Q1155" s="46"/>
      <c r="R1155" s="21"/>
      <c r="T1155" s="36"/>
    </row>
    <row r="1156" spans="1:20" s="33" customFormat="1" x14ac:dyDescent="0.3">
      <c r="A1156" s="150"/>
      <c r="B1156" s="151"/>
      <c r="C1156" s="152"/>
      <c r="F1156" s="153"/>
      <c r="K1156" s="36"/>
      <c r="L1156" s="36"/>
      <c r="M1156" s="45"/>
      <c r="N1156" s="389"/>
      <c r="O1156" s="154"/>
      <c r="P1156" s="154"/>
      <c r="Q1156" s="46"/>
      <c r="R1156" s="21"/>
      <c r="T1156" s="36"/>
    </row>
    <row r="1157" spans="1:20" s="33" customFormat="1" x14ac:dyDescent="0.3">
      <c r="A1157" s="150"/>
      <c r="B1157" s="151"/>
      <c r="C1157" s="152"/>
      <c r="F1157" s="153"/>
      <c r="K1157" s="36"/>
      <c r="L1157" s="36"/>
      <c r="M1157" s="45"/>
      <c r="N1157" s="389"/>
      <c r="O1157" s="154"/>
      <c r="P1157" s="154"/>
      <c r="Q1157" s="46"/>
      <c r="R1157" s="21"/>
      <c r="T1157" s="36"/>
    </row>
    <row r="1158" spans="1:20" s="33" customFormat="1" x14ac:dyDescent="0.3">
      <c r="A1158" s="150"/>
      <c r="B1158" s="151"/>
      <c r="C1158" s="152"/>
      <c r="F1158" s="153"/>
      <c r="K1158" s="36"/>
      <c r="L1158" s="36"/>
      <c r="M1158" s="45"/>
      <c r="N1158" s="389"/>
      <c r="O1158" s="154"/>
      <c r="P1158" s="154"/>
      <c r="Q1158" s="46"/>
      <c r="R1158" s="21"/>
      <c r="T1158" s="36"/>
    </row>
    <row r="1159" spans="1:20" s="33" customFormat="1" x14ac:dyDescent="0.3">
      <c r="A1159" s="150"/>
      <c r="B1159" s="151"/>
      <c r="C1159" s="152"/>
      <c r="F1159" s="153"/>
      <c r="K1159" s="36"/>
      <c r="L1159" s="36"/>
      <c r="M1159" s="45"/>
      <c r="N1159" s="389"/>
      <c r="O1159" s="154"/>
      <c r="P1159" s="154"/>
      <c r="Q1159" s="46"/>
      <c r="R1159" s="21"/>
      <c r="T1159" s="36"/>
    </row>
    <row r="1160" spans="1:20" s="33" customFormat="1" x14ac:dyDescent="0.3">
      <c r="A1160" s="150"/>
      <c r="B1160" s="151"/>
      <c r="C1160" s="152"/>
      <c r="F1160" s="153"/>
      <c r="K1160" s="36"/>
      <c r="L1160" s="36"/>
      <c r="M1160" s="45"/>
      <c r="N1160" s="389"/>
      <c r="O1160" s="154"/>
      <c r="P1160" s="154"/>
      <c r="Q1160" s="46"/>
      <c r="R1160" s="21"/>
      <c r="T1160" s="36"/>
    </row>
    <row r="1161" spans="1:20" s="33" customFormat="1" x14ac:dyDescent="0.3">
      <c r="A1161" s="150"/>
      <c r="B1161" s="151"/>
      <c r="C1161" s="152"/>
      <c r="F1161" s="153"/>
      <c r="K1161" s="36"/>
      <c r="L1161" s="36"/>
      <c r="M1161" s="45"/>
      <c r="N1161" s="389"/>
      <c r="O1161" s="154"/>
      <c r="P1161" s="154"/>
      <c r="Q1161" s="46"/>
      <c r="R1161" s="21"/>
      <c r="T1161" s="36"/>
    </row>
    <row r="1162" spans="1:20" s="33" customFormat="1" x14ac:dyDescent="0.3">
      <c r="A1162" s="150"/>
      <c r="B1162" s="151"/>
      <c r="C1162" s="152"/>
      <c r="F1162" s="153"/>
      <c r="K1162" s="36"/>
      <c r="L1162" s="36"/>
      <c r="M1162" s="45"/>
      <c r="N1162" s="389"/>
      <c r="O1162" s="154"/>
      <c r="P1162" s="154"/>
      <c r="Q1162" s="46"/>
      <c r="R1162" s="21"/>
      <c r="T1162" s="36"/>
    </row>
    <row r="1163" spans="1:20" s="33" customFormat="1" x14ac:dyDescent="0.3">
      <c r="A1163" s="150"/>
      <c r="B1163" s="151"/>
      <c r="C1163" s="152"/>
      <c r="F1163" s="153"/>
      <c r="K1163" s="36"/>
      <c r="L1163" s="36"/>
      <c r="M1163" s="45"/>
      <c r="N1163" s="389"/>
      <c r="O1163" s="154"/>
      <c r="P1163" s="154"/>
      <c r="Q1163" s="46"/>
      <c r="R1163" s="21"/>
      <c r="T1163" s="36"/>
    </row>
    <row r="1164" spans="1:20" s="33" customFormat="1" x14ac:dyDescent="0.3">
      <c r="A1164" s="150"/>
      <c r="B1164" s="151"/>
      <c r="C1164" s="152"/>
      <c r="F1164" s="153"/>
      <c r="K1164" s="36"/>
      <c r="L1164" s="36"/>
      <c r="M1164" s="45"/>
      <c r="N1164" s="389"/>
      <c r="O1164" s="154"/>
      <c r="P1164" s="154"/>
      <c r="Q1164" s="46"/>
      <c r="R1164" s="21"/>
      <c r="T1164" s="36"/>
    </row>
    <row r="1165" spans="1:20" s="33" customFormat="1" x14ac:dyDescent="0.3">
      <c r="A1165" s="150"/>
      <c r="B1165" s="151"/>
      <c r="C1165" s="152"/>
      <c r="F1165" s="153"/>
      <c r="K1165" s="36"/>
      <c r="L1165" s="36"/>
      <c r="M1165" s="45"/>
      <c r="N1165" s="389"/>
      <c r="O1165" s="154"/>
      <c r="P1165" s="154"/>
      <c r="Q1165" s="46"/>
      <c r="R1165" s="21"/>
      <c r="T1165" s="36"/>
    </row>
    <row r="1166" spans="1:20" s="33" customFormat="1" x14ac:dyDescent="0.3">
      <c r="A1166" s="150"/>
      <c r="B1166" s="151"/>
      <c r="C1166" s="152"/>
      <c r="F1166" s="153"/>
      <c r="K1166" s="36"/>
      <c r="L1166" s="36"/>
      <c r="M1166" s="45"/>
      <c r="N1166" s="389"/>
      <c r="O1166" s="154"/>
      <c r="P1166" s="154"/>
      <c r="Q1166" s="46"/>
      <c r="R1166" s="21"/>
      <c r="T1166" s="36"/>
    </row>
    <row r="1167" spans="1:20" s="33" customFormat="1" x14ac:dyDescent="0.3">
      <c r="A1167" s="150"/>
      <c r="B1167" s="151"/>
      <c r="C1167" s="152"/>
      <c r="F1167" s="153"/>
      <c r="K1167" s="36"/>
      <c r="L1167" s="36"/>
      <c r="M1167" s="45"/>
      <c r="N1167" s="389"/>
      <c r="O1167" s="154"/>
      <c r="P1167" s="154"/>
      <c r="Q1167" s="46"/>
      <c r="R1167" s="21"/>
      <c r="T1167" s="36"/>
    </row>
    <row r="1168" spans="1:20" s="33" customFormat="1" x14ac:dyDescent="0.3">
      <c r="A1168" s="150"/>
      <c r="B1168" s="151"/>
      <c r="C1168" s="152"/>
      <c r="F1168" s="153"/>
      <c r="K1168" s="36"/>
      <c r="L1168" s="36"/>
      <c r="M1168" s="45"/>
      <c r="N1168" s="389"/>
      <c r="O1168" s="154"/>
      <c r="P1168" s="154"/>
      <c r="Q1168" s="46"/>
      <c r="R1168" s="21"/>
      <c r="T1168" s="36"/>
    </row>
    <row r="1169" spans="1:20" s="33" customFormat="1" x14ac:dyDescent="0.3">
      <c r="A1169" s="150"/>
      <c r="B1169" s="151"/>
      <c r="C1169" s="152"/>
      <c r="F1169" s="153"/>
      <c r="K1169" s="36"/>
      <c r="L1169" s="36"/>
      <c r="M1169" s="45"/>
      <c r="N1169" s="389"/>
      <c r="O1169" s="154"/>
      <c r="P1169" s="154"/>
      <c r="Q1169" s="46"/>
      <c r="R1169" s="21"/>
      <c r="T1169" s="36"/>
    </row>
    <row r="1170" spans="1:20" s="33" customFormat="1" x14ac:dyDescent="0.3">
      <c r="A1170" s="150"/>
      <c r="B1170" s="151"/>
      <c r="C1170" s="152"/>
      <c r="F1170" s="153"/>
      <c r="K1170" s="36"/>
      <c r="L1170" s="36"/>
      <c r="M1170" s="45"/>
      <c r="N1170" s="389"/>
      <c r="O1170" s="154"/>
      <c r="P1170" s="154"/>
      <c r="Q1170" s="46"/>
      <c r="R1170" s="21"/>
      <c r="T1170" s="36"/>
    </row>
    <row r="1171" spans="1:20" s="33" customFormat="1" x14ac:dyDescent="0.3">
      <c r="A1171" s="150"/>
      <c r="B1171" s="151"/>
      <c r="C1171" s="152"/>
      <c r="F1171" s="153"/>
      <c r="K1171" s="36"/>
      <c r="L1171" s="36"/>
      <c r="M1171" s="45"/>
      <c r="N1171" s="389"/>
      <c r="O1171" s="154"/>
      <c r="P1171" s="154"/>
      <c r="Q1171" s="46"/>
      <c r="R1171" s="21"/>
      <c r="T1171" s="36"/>
    </row>
    <row r="1172" spans="1:20" s="33" customFormat="1" x14ac:dyDescent="0.3">
      <c r="A1172" s="150"/>
      <c r="B1172" s="151"/>
      <c r="C1172" s="152"/>
      <c r="F1172" s="153"/>
      <c r="K1172" s="36"/>
      <c r="L1172" s="36"/>
      <c r="M1172" s="45"/>
      <c r="N1172" s="389"/>
      <c r="O1172" s="154"/>
      <c r="P1172" s="154"/>
      <c r="Q1172" s="46"/>
      <c r="R1172" s="21"/>
      <c r="T1172" s="36"/>
    </row>
    <row r="1173" spans="1:20" s="33" customFormat="1" x14ac:dyDescent="0.3">
      <c r="A1173" s="150"/>
      <c r="B1173" s="151"/>
      <c r="C1173" s="152"/>
      <c r="F1173" s="153"/>
      <c r="K1173" s="36"/>
      <c r="L1173" s="36"/>
      <c r="M1173" s="45"/>
      <c r="N1173" s="389"/>
      <c r="O1173" s="154"/>
      <c r="P1173" s="154"/>
      <c r="Q1173" s="46"/>
      <c r="R1173" s="21"/>
      <c r="T1173" s="36"/>
    </row>
    <row r="1174" spans="1:20" s="33" customFormat="1" x14ac:dyDescent="0.3">
      <c r="A1174" s="150"/>
      <c r="B1174" s="151"/>
      <c r="C1174" s="152"/>
      <c r="F1174" s="153"/>
      <c r="K1174" s="36"/>
      <c r="L1174" s="36"/>
      <c r="M1174" s="45"/>
      <c r="N1174" s="389"/>
      <c r="O1174" s="154"/>
      <c r="P1174" s="154"/>
      <c r="Q1174" s="46"/>
      <c r="R1174" s="21"/>
      <c r="T1174" s="36"/>
    </row>
    <row r="1175" spans="1:20" s="33" customFormat="1" x14ac:dyDescent="0.3">
      <c r="A1175" s="150"/>
      <c r="B1175" s="151"/>
      <c r="C1175" s="152"/>
      <c r="F1175" s="153"/>
      <c r="K1175" s="36"/>
      <c r="L1175" s="36"/>
      <c r="M1175" s="45"/>
      <c r="N1175" s="389"/>
      <c r="O1175" s="154"/>
      <c r="P1175" s="154"/>
      <c r="Q1175" s="46"/>
      <c r="R1175" s="21"/>
      <c r="T1175" s="36"/>
    </row>
    <row r="1176" spans="1:20" s="33" customFormat="1" x14ac:dyDescent="0.3">
      <c r="A1176" s="150"/>
      <c r="B1176" s="151"/>
      <c r="C1176" s="152"/>
      <c r="F1176" s="153"/>
      <c r="K1176" s="36"/>
      <c r="L1176" s="36"/>
      <c r="M1176" s="45"/>
      <c r="N1176" s="389"/>
      <c r="O1176" s="154"/>
      <c r="P1176" s="154"/>
      <c r="Q1176" s="46"/>
      <c r="R1176" s="21"/>
      <c r="T1176" s="36"/>
    </row>
    <row r="1177" spans="1:20" s="33" customFormat="1" x14ac:dyDescent="0.3">
      <c r="A1177" s="150"/>
      <c r="B1177" s="151"/>
      <c r="C1177" s="152"/>
      <c r="F1177" s="153"/>
      <c r="K1177" s="36"/>
      <c r="L1177" s="36"/>
      <c r="M1177" s="45"/>
      <c r="N1177" s="389"/>
      <c r="O1177" s="154"/>
      <c r="P1177" s="154"/>
      <c r="Q1177" s="46"/>
      <c r="R1177" s="21"/>
      <c r="T1177" s="36"/>
    </row>
    <row r="1178" spans="1:20" s="33" customFormat="1" x14ac:dyDescent="0.3">
      <c r="A1178" s="150"/>
      <c r="B1178" s="151"/>
      <c r="C1178" s="152"/>
      <c r="F1178" s="153"/>
      <c r="K1178" s="36"/>
      <c r="L1178" s="36"/>
      <c r="M1178" s="45"/>
      <c r="N1178" s="389"/>
      <c r="O1178" s="154"/>
      <c r="P1178" s="154"/>
      <c r="Q1178" s="46"/>
      <c r="R1178" s="21"/>
      <c r="T1178" s="36"/>
    </row>
    <row r="1179" spans="1:20" s="33" customFormat="1" x14ac:dyDescent="0.3">
      <c r="A1179" s="150"/>
      <c r="B1179" s="151"/>
      <c r="C1179" s="152"/>
      <c r="F1179" s="153"/>
      <c r="K1179" s="36"/>
      <c r="L1179" s="36"/>
      <c r="M1179" s="45"/>
      <c r="N1179" s="389"/>
      <c r="O1179" s="154"/>
      <c r="P1179" s="154"/>
      <c r="Q1179" s="46"/>
      <c r="R1179" s="21"/>
      <c r="T1179" s="36"/>
    </row>
    <row r="1180" spans="1:20" s="33" customFormat="1" x14ac:dyDescent="0.3">
      <c r="A1180" s="150"/>
      <c r="B1180" s="151"/>
      <c r="C1180" s="152"/>
      <c r="F1180" s="153"/>
      <c r="K1180" s="36"/>
      <c r="L1180" s="36"/>
      <c r="M1180" s="45"/>
      <c r="N1180" s="389"/>
      <c r="O1180" s="154"/>
      <c r="P1180" s="154"/>
      <c r="Q1180" s="46"/>
      <c r="R1180" s="21"/>
      <c r="T1180" s="36"/>
    </row>
    <row r="1181" spans="1:20" s="33" customFormat="1" x14ac:dyDescent="0.3">
      <c r="A1181" s="150"/>
      <c r="B1181" s="151"/>
      <c r="C1181" s="152"/>
      <c r="F1181" s="153"/>
      <c r="K1181" s="36"/>
      <c r="L1181" s="36"/>
      <c r="M1181" s="45"/>
      <c r="N1181" s="389"/>
      <c r="O1181" s="154"/>
      <c r="P1181" s="154"/>
      <c r="Q1181" s="46"/>
      <c r="R1181" s="21"/>
      <c r="T1181" s="36"/>
    </row>
    <row r="1182" spans="1:20" s="33" customFormat="1" x14ac:dyDescent="0.3">
      <c r="A1182" s="150"/>
      <c r="B1182" s="151"/>
      <c r="C1182" s="152"/>
      <c r="F1182" s="153"/>
      <c r="K1182" s="36"/>
      <c r="L1182" s="36"/>
      <c r="M1182" s="45"/>
      <c r="N1182" s="389"/>
      <c r="O1182" s="154"/>
      <c r="P1182" s="154"/>
      <c r="Q1182" s="46"/>
      <c r="R1182" s="21"/>
      <c r="T1182" s="36"/>
    </row>
    <row r="1183" spans="1:20" s="33" customFormat="1" x14ac:dyDescent="0.3">
      <c r="A1183" s="150"/>
      <c r="B1183" s="151"/>
      <c r="C1183" s="152"/>
      <c r="F1183" s="153"/>
      <c r="K1183" s="36"/>
      <c r="L1183" s="36"/>
      <c r="M1183" s="45"/>
      <c r="N1183" s="389"/>
      <c r="O1183" s="154"/>
      <c r="P1183" s="154"/>
      <c r="Q1183" s="46"/>
      <c r="R1183" s="21"/>
      <c r="T1183" s="36"/>
    </row>
    <row r="1184" spans="1:20" s="33" customFormat="1" x14ac:dyDescent="0.3">
      <c r="A1184" s="150"/>
      <c r="B1184" s="151"/>
      <c r="C1184" s="152"/>
      <c r="F1184" s="153"/>
      <c r="K1184" s="36"/>
      <c r="L1184" s="36"/>
      <c r="M1184" s="45"/>
      <c r="N1184" s="389"/>
      <c r="O1184" s="154"/>
      <c r="P1184" s="154"/>
      <c r="Q1184" s="46"/>
      <c r="R1184" s="21"/>
      <c r="T1184" s="36"/>
    </row>
    <row r="1185" spans="1:20" s="33" customFormat="1" x14ac:dyDescent="0.3">
      <c r="A1185" s="150"/>
      <c r="B1185" s="151"/>
      <c r="C1185" s="152"/>
      <c r="F1185" s="153"/>
      <c r="K1185" s="36"/>
      <c r="L1185" s="36"/>
      <c r="M1185" s="45"/>
      <c r="N1185" s="389"/>
      <c r="O1185" s="154"/>
      <c r="P1185" s="154"/>
      <c r="Q1185" s="46"/>
      <c r="R1185" s="21"/>
      <c r="T1185" s="36"/>
    </row>
    <row r="1186" spans="1:20" s="33" customFormat="1" x14ac:dyDescent="0.3">
      <c r="A1186" s="150"/>
      <c r="B1186" s="151"/>
      <c r="C1186" s="152"/>
      <c r="F1186" s="153"/>
      <c r="K1186" s="36"/>
      <c r="L1186" s="36"/>
      <c r="M1186" s="45"/>
      <c r="N1186" s="389"/>
      <c r="O1186" s="154"/>
      <c r="P1186" s="154"/>
      <c r="Q1186" s="46"/>
      <c r="R1186" s="21"/>
      <c r="T1186" s="36"/>
    </row>
    <row r="1187" spans="1:20" s="33" customFormat="1" x14ac:dyDescent="0.3">
      <c r="A1187" s="150"/>
      <c r="B1187" s="151"/>
      <c r="C1187" s="152"/>
      <c r="F1187" s="153"/>
      <c r="K1187" s="36"/>
      <c r="L1187" s="36"/>
      <c r="M1187" s="45"/>
      <c r="N1187" s="389"/>
      <c r="O1187" s="154"/>
      <c r="P1187" s="154"/>
      <c r="Q1187" s="46"/>
      <c r="R1187" s="21"/>
      <c r="T1187" s="36"/>
    </row>
    <row r="1188" spans="1:20" s="33" customFormat="1" x14ac:dyDescent="0.3">
      <c r="A1188" s="150"/>
      <c r="B1188" s="151"/>
      <c r="C1188" s="152"/>
      <c r="F1188" s="153"/>
      <c r="K1188" s="36"/>
      <c r="L1188" s="36"/>
      <c r="M1188" s="45"/>
      <c r="N1188" s="389"/>
      <c r="O1188" s="154"/>
      <c r="P1188" s="154"/>
      <c r="Q1188" s="46"/>
      <c r="R1188" s="21"/>
      <c r="T1188" s="36"/>
    </row>
    <row r="1189" spans="1:20" s="33" customFormat="1" x14ac:dyDescent="0.3">
      <c r="A1189" s="150"/>
      <c r="B1189" s="151"/>
      <c r="C1189" s="152"/>
      <c r="F1189" s="153"/>
      <c r="K1189" s="36"/>
      <c r="L1189" s="36"/>
      <c r="M1189" s="45"/>
      <c r="N1189" s="389"/>
      <c r="O1189" s="154"/>
      <c r="P1189" s="154"/>
      <c r="Q1189" s="46"/>
      <c r="R1189" s="21"/>
      <c r="T1189" s="36"/>
    </row>
    <row r="1190" spans="1:20" s="33" customFormat="1" x14ac:dyDescent="0.3">
      <c r="A1190" s="150"/>
      <c r="B1190" s="151"/>
      <c r="C1190" s="152"/>
      <c r="F1190" s="153"/>
      <c r="K1190" s="36"/>
      <c r="L1190" s="36"/>
      <c r="M1190" s="45"/>
      <c r="N1190" s="389"/>
      <c r="O1190" s="154"/>
      <c r="P1190" s="154"/>
      <c r="Q1190" s="46"/>
      <c r="R1190" s="21"/>
      <c r="T1190" s="36"/>
    </row>
    <row r="1191" spans="1:20" s="33" customFormat="1" x14ac:dyDescent="0.3">
      <c r="A1191" s="150"/>
      <c r="B1191" s="151"/>
      <c r="C1191" s="152"/>
      <c r="F1191" s="153"/>
      <c r="K1191" s="36"/>
      <c r="L1191" s="36"/>
      <c r="M1191" s="45"/>
      <c r="N1191" s="389"/>
      <c r="O1191" s="154"/>
      <c r="P1191" s="154"/>
      <c r="Q1191" s="46"/>
      <c r="R1191" s="21"/>
      <c r="T1191" s="36"/>
    </row>
    <row r="1192" spans="1:20" s="33" customFormat="1" x14ac:dyDescent="0.3">
      <c r="A1192" s="150"/>
      <c r="B1192" s="151"/>
      <c r="C1192" s="152"/>
      <c r="F1192" s="153"/>
      <c r="K1192" s="36"/>
      <c r="L1192" s="36"/>
      <c r="M1192" s="45"/>
      <c r="N1192" s="389"/>
      <c r="O1192" s="154"/>
      <c r="P1192" s="154"/>
      <c r="Q1192" s="46"/>
      <c r="R1192" s="21"/>
      <c r="T1192" s="36"/>
    </row>
    <row r="1193" spans="1:20" s="33" customFormat="1" x14ac:dyDescent="0.3">
      <c r="A1193" s="150"/>
      <c r="B1193" s="151"/>
      <c r="C1193" s="152"/>
      <c r="F1193" s="153"/>
      <c r="K1193" s="36"/>
      <c r="L1193" s="36"/>
      <c r="M1193" s="45"/>
      <c r="N1193" s="389"/>
      <c r="O1193" s="154"/>
      <c r="P1193" s="154"/>
      <c r="Q1193" s="46"/>
      <c r="R1193" s="21"/>
      <c r="T1193" s="36"/>
    </row>
    <row r="1194" spans="1:20" s="33" customFormat="1" x14ac:dyDescent="0.3">
      <c r="A1194" s="150"/>
      <c r="B1194" s="151"/>
      <c r="C1194" s="152"/>
      <c r="F1194" s="153"/>
      <c r="K1194" s="36"/>
      <c r="L1194" s="36"/>
      <c r="M1194" s="45"/>
      <c r="N1194" s="389"/>
      <c r="O1194" s="154"/>
      <c r="P1194" s="154"/>
      <c r="Q1194" s="46"/>
      <c r="R1194" s="21"/>
      <c r="T1194" s="36"/>
    </row>
    <row r="1195" spans="1:20" s="33" customFormat="1" x14ac:dyDescent="0.3">
      <c r="A1195" s="150"/>
      <c r="B1195" s="151"/>
      <c r="C1195" s="152"/>
      <c r="F1195" s="153"/>
      <c r="K1195" s="36"/>
      <c r="L1195" s="36"/>
      <c r="M1195" s="45"/>
      <c r="N1195" s="389"/>
      <c r="O1195" s="154"/>
      <c r="P1195" s="154"/>
      <c r="Q1195" s="46"/>
      <c r="R1195" s="21"/>
      <c r="T1195" s="36"/>
    </row>
    <row r="1196" spans="1:20" s="33" customFormat="1" x14ac:dyDescent="0.3">
      <c r="A1196" s="150"/>
      <c r="B1196" s="151"/>
      <c r="C1196" s="152"/>
      <c r="F1196" s="153"/>
      <c r="K1196" s="36"/>
      <c r="L1196" s="36"/>
      <c r="M1196" s="45"/>
      <c r="N1196" s="389"/>
      <c r="O1196" s="154"/>
      <c r="P1196" s="154"/>
      <c r="Q1196" s="46"/>
      <c r="R1196" s="21"/>
      <c r="T1196" s="36"/>
    </row>
    <row r="1197" spans="1:20" s="33" customFormat="1" x14ac:dyDescent="0.3">
      <c r="A1197" s="150"/>
      <c r="B1197" s="151"/>
      <c r="C1197" s="152"/>
      <c r="F1197" s="153"/>
      <c r="K1197" s="36"/>
      <c r="L1197" s="36"/>
      <c r="M1197" s="45"/>
      <c r="N1197" s="389"/>
      <c r="O1197" s="154"/>
      <c r="P1197" s="154"/>
      <c r="Q1197" s="46"/>
      <c r="R1197" s="21"/>
      <c r="T1197" s="36"/>
    </row>
    <row r="1198" spans="1:20" s="33" customFormat="1" x14ac:dyDescent="0.3">
      <c r="A1198" s="150"/>
      <c r="B1198" s="151"/>
      <c r="C1198" s="152"/>
      <c r="F1198" s="153"/>
      <c r="K1198" s="36"/>
      <c r="L1198" s="36"/>
      <c r="M1198" s="45"/>
      <c r="N1198" s="389"/>
      <c r="O1198" s="154"/>
      <c r="P1198" s="154"/>
      <c r="Q1198" s="46"/>
      <c r="R1198" s="21"/>
      <c r="T1198" s="36"/>
    </row>
    <row r="1199" spans="1:20" s="33" customFormat="1" x14ac:dyDescent="0.3">
      <c r="A1199" s="150"/>
      <c r="B1199" s="151"/>
      <c r="C1199" s="152"/>
      <c r="F1199" s="153"/>
      <c r="K1199" s="36"/>
      <c r="L1199" s="36"/>
      <c r="M1199" s="45"/>
      <c r="N1199" s="389"/>
      <c r="O1199" s="154"/>
      <c r="P1199" s="154"/>
      <c r="Q1199" s="46"/>
      <c r="R1199" s="21"/>
      <c r="T1199" s="36"/>
    </row>
    <row r="1200" spans="1:20" s="33" customFormat="1" x14ac:dyDescent="0.3">
      <c r="A1200" s="150"/>
      <c r="B1200" s="151"/>
      <c r="C1200" s="152"/>
      <c r="F1200" s="153"/>
      <c r="K1200" s="36"/>
      <c r="L1200" s="36"/>
      <c r="M1200" s="45"/>
      <c r="N1200" s="389"/>
      <c r="O1200" s="154"/>
      <c r="P1200" s="154"/>
      <c r="Q1200" s="46"/>
      <c r="R1200" s="21"/>
      <c r="T1200" s="36"/>
    </row>
    <row r="1201" spans="1:20" s="33" customFormat="1" x14ac:dyDescent="0.3">
      <c r="A1201" s="150"/>
      <c r="B1201" s="151"/>
      <c r="C1201" s="152"/>
      <c r="F1201" s="153"/>
      <c r="K1201" s="36"/>
      <c r="L1201" s="36"/>
      <c r="M1201" s="45"/>
      <c r="N1201" s="389"/>
      <c r="O1201" s="154"/>
      <c r="P1201" s="154"/>
      <c r="Q1201" s="46"/>
      <c r="R1201" s="21"/>
      <c r="T1201" s="36"/>
    </row>
    <row r="1202" spans="1:20" s="33" customFormat="1" x14ac:dyDescent="0.3">
      <c r="A1202" s="150"/>
      <c r="B1202" s="151"/>
      <c r="C1202" s="152"/>
      <c r="F1202" s="153"/>
      <c r="K1202" s="36"/>
      <c r="L1202" s="36"/>
      <c r="M1202" s="45"/>
      <c r="N1202" s="389"/>
      <c r="O1202" s="154"/>
      <c r="P1202" s="154"/>
      <c r="Q1202" s="46"/>
      <c r="R1202" s="21"/>
      <c r="T1202" s="36"/>
    </row>
    <row r="1203" spans="1:20" s="33" customFormat="1" x14ac:dyDescent="0.3">
      <c r="A1203" s="150"/>
      <c r="B1203" s="151"/>
      <c r="C1203" s="152"/>
      <c r="F1203" s="153"/>
      <c r="K1203" s="36"/>
      <c r="L1203" s="36"/>
      <c r="M1203" s="45"/>
      <c r="N1203" s="389"/>
      <c r="O1203" s="154"/>
      <c r="P1203" s="154"/>
      <c r="Q1203" s="46"/>
      <c r="R1203" s="21"/>
      <c r="T1203" s="36"/>
    </row>
    <row r="1204" spans="1:20" s="33" customFormat="1" x14ac:dyDescent="0.3">
      <c r="A1204" s="150"/>
      <c r="B1204" s="151"/>
      <c r="C1204" s="152"/>
      <c r="F1204" s="153"/>
      <c r="K1204" s="36"/>
      <c r="L1204" s="36"/>
      <c r="M1204" s="45"/>
      <c r="N1204" s="389"/>
      <c r="O1204" s="154"/>
      <c r="P1204" s="154"/>
      <c r="Q1204" s="46"/>
      <c r="R1204" s="21"/>
      <c r="T1204" s="36"/>
    </row>
    <row r="1205" spans="1:20" s="33" customFormat="1" x14ac:dyDescent="0.3">
      <c r="A1205" s="150"/>
      <c r="B1205" s="151"/>
      <c r="C1205" s="152"/>
      <c r="F1205" s="153"/>
      <c r="K1205" s="36"/>
      <c r="L1205" s="36"/>
      <c r="M1205" s="45"/>
      <c r="N1205" s="389"/>
      <c r="O1205" s="154"/>
      <c r="P1205" s="154"/>
      <c r="Q1205" s="46"/>
      <c r="R1205" s="21"/>
      <c r="T1205" s="36"/>
    </row>
    <row r="1206" spans="1:20" s="33" customFormat="1" x14ac:dyDescent="0.3">
      <c r="A1206" s="150"/>
      <c r="B1206" s="151"/>
      <c r="C1206" s="152"/>
      <c r="F1206" s="153"/>
      <c r="K1206" s="36"/>
      <c r="L1206" s="36"/>
      <c r="M1206" s="45"/>
      <c r="N1206" s="389"/>
      <c r="O1206" s="154"/>
      <c r="P1206" s="154"/>
      <c r="Q1206" s="46"/>
      <c r="R1206" s="21"/>
      <c r="T1206" s="36"/>
    </row>
    <row r="1207" spans="1:20" s="33" customFormat="1" x14ac:dyDescent="0.3">
      <c r="A1207" s="150"/>
      <c r="B1207" s="151"/>
      <c r="C1207" s="152"/>
      <c r="F1207" s="153"/>
      <c r="K1207" s="36"/>
      <c r="L1207" s="36"/>
      <c r="M1207" s="45"/>
      <c r="N1207" s="389"/>
      <c r="O1207" s="154"/>
      <c r="P1207" s="154"/>
      <c r="Q1207" s="46"/>
      <c r="R1207" s="21"/>
      <c r="T1207" s="36"/>
    </row>
    <row r="1208" spans="1:20" s="33" customFormat="1" x14ac:dyDescent="0.3">
      <c r="A1208" s="150"/>
      <c r="B1208" s="151"/>
      <c r="C1208" s="152"/>
      <c r="F1208" s="153"/>
      <c r="K1208" s="36"/>
      <c r="L1208" s="36"/>
      <c r="M1208" s="45"/>
      <c r="N1208" s="389"/>
      <c r="O1208" s="154"/>
      <c r="P1208" s="154"/>
      <c r="Q1208" s="46"/>
      <c r="R1208" s="21"/>
      <c r="T1208" s="36"/>
    </row>
    <row r="1209" spans="1:20" s="33" customFormat="1" x14ac:dyDescent="0.3">
      <c r="A1209" s="150"/>
      <c r="B1209" s="151"/>
      <c r="C1209" s="152"/>
      <c r="F1209" s="153"/>
      <c r="K1209" s="36"/>
      <c r="L1209" s="36"/>
      <c r="M1209" s="45"/>
      <c r="N1209" s="389"/>
      <c r="O1209" s="154"/>
      <c r="P1209" s="154"/>
      <c r="Q1209" s="46"/>
      <c r="R1209" s="21"/>
      <c r="T1209" s="36"/>
    </row>
    <row r="1210" spans="1:20" s="33" customFormat="1" x14ac:dyDescent="0.3">
      <c r="A1210" s="150"/>
      <c r="B1210" s="151"/>
      <c r="C1210" s="152"/>
      <c r="F1210" s="153"/>
      <c r="K1210" s="36"/>
      <c r="L1210" s="36"/>
      <c r="M1210" s="45"/>
      <c r="N1210" s="389"/>
      <c r="O1210" s="154"/>
      <c r="P1210" s="154"/>
      <c r="Q1210" s="46"/>
      <c r="R1210" s="21"/>
      <c r="T1210" s="36"/>
    </row>
    <row r="1211" spans="1:20" s="33" customFormat="1" x14ac:dyDescent="0.3">
      <c r="A1211" s="150"/>
      <c r="B1211" s="151"/>
      <c r="C1211" s="152"/>
      <c r="F1211" s="153"/>
      <c r="K1211" s="36"/>
      <c r="L1211" s="36"/>
      <c r="M1211" s="45"/>
      <c r="N1211" s="389"/>
      <c r="O1211" s="154"/>
      <c r="P1211" s="154"/>
      <c r="Q1211" s="46"/>
      <c r="R1211" s="21"/>
      <c r="T1211" s="36"/>
    </row>
    <row r="1212" spans="1:20" s="33" customFormat="1" x14ac:dyDescent="0.3">
      <c r="A1212" s="150"/>
      <c r="B1212" s="151"/>
      <c r="C1212" s="152"/>
      <c r="F1212" s="153"/>
      <c r="K1212" s="36"/>
      <c r="L1212" s="36"/>
      <c r="M1212" s="45"/>
      <c r="N1212" s="389"/>
      <c r="O1212" s="154"/>
      <c r="P1212" s="154"/>
      <c r="Q1212" s="46"/>
      <c r="R1212" s="21"/>
      <c r="T1212" s="36"/>
    </row>
    <row r="1213" spans="1:20" s="33" customFormat="1" x14ac:dyDescent="0.3">
      <c r="A1213" s="150"/>
      <c r="B1213" s="151"/>
      <c r="C1213" s="152"/>
      <c r="F1213" s="153"/>
      <c r="K1213" s="36"/>
      <c r="L1213" s="36"/>
      <c r="M1213" s="45"/>
      <c r="N1213" s="389"/>
      <c r="O1213" s="154"/>
      <c r="P1213" s="154"/>
      <c r="Q1213" s="46"/>
      <c r="R1213" s="21"/>
      <c r="T1213" s="36"/>
    </row>
    <row r="1214" spans="1:20" s="33" customFormat="1" x14ac:dyDescent="0.3">
      <c r="A1214" s="150"/>
      <c r="B1214" s="151"/>
      <c r="C1214" s="152"/>
      <c r="F1214" s="153"/>
      <c r="K1214" s="36"/>
      <c r="L1214" s="36"/>
      <c r="M1214" s="45"/>
      <c r="N1214" s="389"/>
      <c r="O1214" s="154"/>
      <c r="P1214" s="154"/>
      <c r="Q1214" s="46"/>
      <c r="R1214" s="21"/>
      <c r="T1214" s="36"/>
    </row>
    <row r="1215" spans="1:20" s="33" customFormat="1" x14ac:dyDescent="0.3">
      <c r="A1215" s="150"/>
      <c r="B1215" s="151"/>
      <c r="C1215" s="152"/>
      <c r="F1215" s="153"/>
      <c r="K1215" s="36"/>
      <c r="L1215" s="36"/>
      <c r="M1215" s="45"/>
      <c r="N1215" s="389"/>
      <c r="O1215" s="154"/>
      <c r="P1215" s="154"/>
      <c r="Q1215" s="46"/>
      <c r="R1215" s="21"/>
      <c r="T1215" s="36"/>
    </row>
    <row r="1216" spans="1:20" s="33" customFormat="1" x14ac:dyDescent="0.3">
      <c r="A1216" s="150"/>
      <c r="B1216" s="151"/>
      <c r="C1216" s="152"/>
      <c r="F1216" s="153"/>
      <c r="K1216" s="36"/>
      <c r="L1216" s="36"/>
      <c r="M1216" s="45"/>
      <c r="N1216" s="389"/>
      <c r="O1216" s="154"/>
      <c r="P1216" s="154"/>
      <c r="Q1216" s="46"/>
      <c r="R1216" s="21"/>
      <c r="T1216" s="36"/>
    </row>
    <row r="1217" spans="1:20" s="33" customFormat="1" x14ac:dyDescent="0.3">
      <c r="A1217" s="150"/>
      <c r="B1217" s="151"/>
      <c r="C1217" s="152"/>
      <c r="F1217" s="153"/>
      <c r="K1217" s="36"/>
      <c r="L1217" s="36"/>
      <c r="M1217" s="45"/>
      <c r="N1217" s="389"/>
      <c r="O1217" s="154"/>
      <c r="P1217" s="154"/>
      <c r="Q1217" s="46"/>
      <c r="R1217" s="21"/>
      <c r="T1217" s="36"/>
    </row>
    <row r="1218" spans="1:20" s="33" customFormat="1" x14ac:dyDescent="0.3">
      <c r="A1218" s="150"/>
      <c r="B1218" s="151"/>
      <c r="C1218" s="152"/>
      <c r="F1218" s="153"/>
      <c r="K1218" s="36"/>
      <c r="L1218" s="36"/>
      <c r="M1218" s="45"/>
      <c r="N1218" s="389"/>
      <c r="O1218" s="154"/>
      <c r="P1218" s="154"/>
      <c r="Q1218" s="46"/>
      <c r="R1218" s="21"/>
      <c r="T1218" s="36"/>
    </row>
    <row r="1219" spans="1:20" s="33" customFormat="1" x14ac:dyDescent="0.3">
      <c r="A1219" s="150"/>
      <c r="B1219" s="151"/>
      <c r="C1219" s="152"/>
      <c r="F1219" s="153"/>
      <c r="K1219" s="36"/>
      <c r="L1219" s="36"/>
      <c r="M1219" s="45"/>
      <c r="N1219" s="389"/>
      <c r="O1219" s="154"/>
      <c r="P1219" s="154"/>
      <c r="Q1219" s="46"/>
      <c r="R1219" s="21"/>
      <c r="T1219" s="36"/>
    </row>
    <row r="1220" spans="1:20" s="33" customFormat="1" x14ac:dyDescent="0.3">
      <c r="A1220" s="150"/>
      <c r="B1220" s="151"/>
      <c r="C1220" s="152"/>
      <c r="F1220" s="153"/>
      <c r="K1220" s="36"/>
      <c r="L1220" s="36"/>
      <c r="M1220" s="45"/>
      <c r="N1220" s="389"/>
      <c r="O1220" s="154"/>
      <c r="P1220" s="154"/>
      <c r="Q1220" s="46"/>
      <c r="R1220" s="21"/>
      <c r="T1220" s="36"/>
    </row>
    <row r="1221" spans="1:20" s="33" customFormat="1" x14ac:dyDescent="0.3">
      <c r="A1221" s="150"/>
      <c r="B1221" s="151"/>
      <c r="C1221" s="152"/>
      <c r="F1221" s="153"/>
      <c r="K1221" s="36"/>
      <c r="L1221" s="36"/>
      <c r="M1221" s="45"/>
      <c r="N1221" s="389"/>
      <c r="O1221" s="154"/>
      <c r="P1221" s="154"/>
      <c r="Q1221" s="46"/>
      <c r="R1221" s="21"/>
      <c r="T1221" s="36"/>
    </row>
    <row r="1222" spans="1:20" s="33" customFormat="1" x14ac:dyDescent="0.3">
      <c r="A1222" s="150"/>
      <c r="B1222" s="151"/>
      <c r="C1222" s="152"/>
      <c r="F1222" s="153"/>
      <c r="K1222" s="36"/>
      <c r="L1222" s="36"/>
      <c r="M1222" s="45"/>
      <c r="N1222" s="389"/>
      <c r="O1222" s="154"/>
      <c r="P1222" s="154"/>
      <c r="Q1222" s="46"/>
      <c r="R1222" s="21"/>
      <c r="T1222" s="36"/>
    </row>
    <row r="1223" spans="1:20" s="33" customFormat="1" x14ac:dyDescent="0.3">
      <c r="A1223" s="150"/>
      <c r="B1223" s="151"/>
      <c r="C1223" s="152"/>
      <c r="F1223" s="153"/>
      <c r="K1223" s="36"/>
      <c r="L1223" s="36"/>
      <c r="M1223" s="45"/>
      <c r="N1223" s="389"/>
      <c r="O1223" s="154"/>
      <c r="P1223" s="154"/>
      <c r="Q1223" s="46"/>
      <c r="R1223" s="21"/>
      <c r="T1223" s="36"/>
    </row>
    <row r="1224" spans="1:20" s="33" customFormat="1" x14ac:dyDescent="0.3">
      <c r="A1224" s="150"/>
      <c r="B1224" s="151"/>
      <c r="C1224" s="152"/>
      <c r="F1224" s="153"/>
      <c r="K1224" s="36"/>
      <c r="L1224" s="36"/>
      <c r="M1224" s="45"/>
      <c r="N1224" s="389"/>
      <c r="O1224" s="154"/>
      <c r="P1224" s="154"/>
      <c r="Q1224" s="46"/>
      <c r="R1224" s="21"/>
      <c r="T1224" s="36"/>
    </row>
    <row r="1225" spans="1:20" s="33" customFormat="1" x14ac:dyDescent="0.3">
      <c r="A1225" s="150"/>
      <c r="B1225" s="151"/>
      <c r="C1225" s="152"/>
      <c r="F1225" s="153"/>
      <c r="K1225" s="36"/>
      <c r="L1225" s="36"/>
      <c r="M1225" s="45"/>
      <c r="N1225" s="389"/>
      <c r="O1225" s="154"/>
      <c r="P1225" s="154"/>
      <c r="Q1225" s="46"/>
      <c r="R1225" s="21"/>
      <c r="T1225" s="36"/>
    </row>
    <row r="1226" spans="1:20" s="33" customFormat="1" x14ac:dyDescent="0.3">
      <c r="A1226" s="150"/>
      <c r="B1226" s="151"/>
      <c r="C1226" s="152"/>
      <c r="F1226" s="153"/>
      <c r="K1226" s="36"/>
      <c r="L1226" s="36"/>
      <c r="M1226" s="45"/>
      <c r="N1226" s="389"/>
      <c r="O1226" s="154"/>
      <c r="P1226" s="154"/>
      <c r="Q1226" s="46"/>
      <c r="R1226" s="21"/>
      <c r="T1226" s="36"/>
    </row>
    <row r="1227" spans="1:20" s="33" customFormat="1" x14ac:dyDescent="0.3">
      <c r="A1227" s="150"/>
      <c r="B1227" s="151"/>
      <c r="C1227" s="152"/>
      <c r="F1227" s="153"/>
      <c r="K1227" s="36"/>
      <c r="L1227" s="36"/>
      <c r="M1227" s="45"/>
      <c r="N1227" s="389"/>
      <c r="O1227" s="154"/>
      <c r="P1227" s="154"/>
      <c r="Q1227" s="46"/>
      <c r="R1227" s="21"/>
      <c r="T1227" s="36"/>
    </row>
    <row r="1228" spans="1:20" s="33" customFormat="1" x14ac:dyDescent="0.3">
      <c r="A1228" s="150"/>
      <c r="B1228" s="151"/>
      <c r="C1228" s="152"/>
      <c r="F1228" s="153"/>
      <c r="K1228" s="36"/>
      <c r="L1228" s="36"/>
      <c r="M1228" s="45"/>
      <c r="N1228" s="389"/>
      <c r="O1228" s="154"/>
      <c r="P1228" s="154"/>
      <c r="Q1228" s="46"/>
      <c r="R1228" s="21"/>
      <c r="T1228" s="36"/>
    </row>
    <row r="1229" spans="1:20" s="33" customFormat="1" x14ac:dyDescent="0.3">
      <c r="A1229" s="150"/>
      <c r="B1229" s="151"/>
      <c r="C1229" s="152"/>
      <c r="F1229" s="153"/>
      <c r="K1229" s="36"/>
      <c r="L1229" s="36"/>
      <c r="M1229" s="45"/>
      <c r="N1229" s="389"/>
      <c r="O1229" s="154"/>
      <c r="P1229" s="154"/>
      <c r="Q1229" s="46"/>
      <c r="R1229" s="21"/>
      <c r="T1229" s="36"/>
    </row>
    <row r="1230" spans="1:20" s="33" customFormat="1" x14ac:dyDescent="0.3">
      <c r="A1230" s="150"/>
      <c r="B1230" s="151"/>
      <c r="C1230" s="152"/>
      <c r="F1230" s="153"/>
      <c r="K1230" s="36"/>
      <c r="L1230" s="36"/>
      <c r="M1230" s="45"/>
      <c r="N1230" s="389"/>
      <c r="O1230" s="154"/>
      <c r="P1230" s="154"/>
      <c r="Q1230" s="46"/>
      <c r="R1230" s="21"/>
      <c r="T1230" s="36"/>
    </row>
    <row r="1231" spans="1:20" s="33" customFormat="1" x14ac:dyDescent="0.3">
      <c r="A1231" s="150"/>
      <c r="B1231" s="151"/>
      <c r="C1231" s="152"/>
      <c r="F1231" s="153"/>
      <c r="K1231" s="36"/>
      <c r="L1231" s="36"/>
      <c r="M1231" s="45"/>
      <c r="N1231" s="389"/>
      <c r="O1231" s="154"/>
      <c r="P1231" s="154"/>
      <c r="Q1231" s="46"/>
      <c r="R1231" s="21"/>
      <c r="T1231" s="36"/>
    </row>
    <row r="1232" spans="1:20" s="33" customFormat="1" x14ac:dyDescent="0.3">
      <c r="A1232" s="150"/>
      <c r="B1232" s="151"/>
      <c r="C1232" s="152"/>
      <c r="F1232" s="153"/>
      <c r="K1232" s="36"/>
      <c r="L1232" s="36"/>
      <c r="M1232" s="45"/>
      <c r="N1232" s="389"/>
      <c r="O1232" s="154"/>
      <c r="P1232" s="154"/>
      <c r="Q1232" s="46"/>
      <c r="R1232" s="21"/>
      <c r="T1232" s="36"/>
    </row>
    <row r="1233" spans="1:20" s="33" customFormat="1" x14ac:dyDescent="0.3">
      <c r="A1233" s="150"/>
      <c r="B1233" s="151"/>
      <c r="C1233" s="152"/>
      <c r="F1233" s="153"/>
      <c r="K1233" s="36"/>
      <c r="L1233" s="36"/>
      <c r="M1233" s="45"/>
      <c r="N1233" s="389"/>
      <c r="O1233" s="154"/>
      <c r="P1233" s="154"/>
      <c r="Q1233" s="46"/>
      <c r="R1233" s="21"/>
      <c r="T1233" s="36"/>
    </row>
    <row r="1234" spans="1:20" s="33" customFormat="1" x14ac:dyDescent="0.3">
      <c r="A1234" s="150"/>
      <c r="B1234" s="151"/>
      <c r="C1234" s="152"/>
      <c r="F1234" s="153"/>
      <c r="K1234" s="36"/>
      <c r="L1234" s="36"/>
      <c r="M1234" s="45"/>
      <c r="N1234" s="389"/>
      <c r="O1234" s="154"/>
      <c r="P1234" s="154"/>
      <c r="Q1234" s="46"/>
      <c r="R1234" s="21"/>
      <c r="T1234" s="36"/>
    </row>
    <row r="1235" spans="1:20" s="33" customFormat="1" x14ac:dyDescent="0.3">
      <c r="A1235" s="150"/>
      <c r="B1235" s="151"/>
      <c r="C1235" s="152"/>
      <c r="F1235" s="153"/>
      <c r="K1235" s="36"/>
      <c r="L1235" s="36"/>
      <c r="M1235" s="45"/>
      <c r="N1235" s="389"/>
      <c r="O1235" s="154"/>
      <c r="P1235" s="154"/>
      <c r="Q1235" s="46"/>
      <c r="R1235" s="21"/>
      <c r="T1235" s="36"/>
    </row>
    <row r="1236" spans="1:20" s="33" customFormat="1" x14ac:dyDescent="0.3">
      <c r="A1236" s="150"/>
      <c r="B1236" s="151"/>
      <c r="C1236" s="152"/>
      <c r="F1236" s="153"/>
      <c r="K1236" s="36"/>
      <c r="L1236" s="36"/>
      <c r="M1236" s="45"/>
      <c r="N1236" s="389"/>
      <c r="O1236" s="154"/>
      <c r="P1236" s="154"/>
      <c r="Q1236" s="46"/>
      <c r="R1236" s="21"/>
      <c r="T1236" s="36"/>
    </row>
    <row r="1237" spans="1:20" s="33" customFormat="1" x14ac:dyDescent="0.3">
      <c r="A1237" s="150"/>
      <c r="B1237" s="151"/>
      <c r="C1237" s="152"/>
      <c r="F1237" s="153"/>
      <c r="K1237" s="36"/>
      <c r="L1237" s="36"/>
      <c r="M1237" s="45"/>
      <c r="N1237" s="389"/>
      <c r="O1237" s="154"/>
      <c r="P1237" s="154"/>
      <c r="Q1237" s="46"/>
      <c r="R1237" s="21"/>
      <c r="T1237" s="36"/>
    </row>
    <row r="1238" spans="1:20" s="33" customFormat="1" x14ac:dyDescent="0.3">
      <c r="A1238" s="150"/>
      <c r="B1238" s="151"/>
      <c r="C1238" s="152"/>
      <c r="F1238" s="153"/>
      <c r="K1238" s="36"/>
      <c r="L1238" s="36"/>
      <c r="M1238" s="45"/>
      <c r="N1238" s="389"/>
      <c r="O1238" s="154"/>
      <c r="P1238" s="154"/>
      <c r="Q1238" s="46"/>
      <c r="R1238" s="21"/>
      <c r="T1238" s="36"/>
    </row>
    <row r="1239" spans="1:20" s="33" customFormat="1" x14ac:dyDescent="0.3">
      <c r="A1239" s="150"/>
      <c r="B1239" s="151"/>
      <c r="C1239" s="152"/>
      <c r="F1239" s="153"/>
      <c r="K1239" s="36"/>
      <c r="L1239" s="36"/>
      <c r="M1239" s="45"/>
      <c r="N1239" s="389"/>
      <c r="O1239" s="154"/>
      <c r="P1239" s="154"/>
      <c r="Q1239" s="46"/>
      <c r="R1239" s="21"/>
      <c r="T1239" s="36"/>
    </row>
    <row r="1240" spans="1:20" s="33" customFormat="1" x14ac:dyDescent="0.3">
      <c r="A1240" s="150"/>
      <c r="B1240" s="151"/>
      <c r="C1240" s="152"/>
      <c r="F1240" s="153"/>
      <c r="K1240" s="36"/>
      <c r="L1240" s="36"/>
      <c r="M1240" s="45"/>
      <c r="N1240" s="389"/>
      <c r="O1240" s="154"/>
      <c r="P1240" s="154"/>
      <c r="Q1240" s="46"/>
      <c r="R1240" s="21"/>
      <c r="T1240" s="36"/>
    </row>
    <row r="1241" spans="1:20" s="33" customFormat="1" x14ac:dyDescent="0.3">
      <c r="A1241" s="150"/>
      <c r="B1241" s="151"/>
      <c r="C1241" s="152"/>
      <c r="F1241" s="153"/>
      <c r="K1241" s="36"/>
      <c r="L1241" s="36"/>
      <c r="M1241" s="45"/>
      <c r="N1241" s="389"/>
      <c r="O1241" s="154"/>
      <c r="P1241" s="154"/>
      <c r="Q1241" s="46"/>
      <c r="R1241" s="21"/>
      <c r="T1241" s="36"/>
    </row>
    <row r="1242" spans="1:20" s="33" customFormat="1" x14ac:dyDescent="0.3">
      <c r="A1242" s="150"/>
      <c r="B1242" s="151"/>
      <c r="C1242" s="152"/>
      <c r="F1242" s="153"/>
      <c r="K1242" s="36"/>
      <c r="L1242" s="36"/>
      <c r="M1242" s="45"/>
      <c r="N1242" s="389"/>
      <c r="O1242" s="154"/>
      <c r="P1242" s="154"/>
      <c r="Q1242" s="46"/>
      <c r="R1242" s="21"/>
      <c r="T1242" s="36"/>
    </row>
    <row r="1243" spans="1:20" s="33" customFormat="1" x14ac:dyDescent="0.3">
      <c r="A1243" s="150"/>
      <c r="B1243" s="151"/>
      <c r="C1243" s="152"/>
      <c r="F1243" s="153"/>
      <c r="K1243" s="36"/>
      <c r="L1243" s="36"/>
      <c r="M1243" s="45"/>
      <c r="N1243" s="389"/>
      <c r="O1243" s="154"/>
      <c r="P1243" s="154"/>
      <c r="Q1243" s="46"/>
      <c r="R1243" s="21"/>
      <c r="T1243" s="36"/>
    </row>
    <row r="1244" spans="1:20" s="33" customFormat="1" x14ac:dyDescent="0.3">
      <c r="A1244" s="150"/>
      <c r="B1244" s="151"/>
      <c r="C1244" s="152"/>
      <c r="F1244" s="153"/>
      <c r="K1244" s="36"/>
      <c r="L1244" s="36"/>
      <c r="M1244" s="45"/>
      <c r="N1244" s="389"/>
      <c r="O1244" s="154"/>
      <c r="P1244" s="154"/>
      <c r="Q1244" s="46"/>
      <c r="R1244" s="21"/>
      <c r="T1244" s="36"/>
    </row>
    <row r="1245" spans="1:20" s="33" customFormat="1" x14ac:dyDescent="0.3">
      <c r="A1245" s="150"/>
      <c r="B1245" s="151"/>
      <c r="C1245" s="152"/>
      <c r="F1245" s="153"/>
      <c r="K1245" s="36"/>
      <c r="L1245" s="36"/>
      <c r="M1245" s="45"/>
      <c r="N1245" s="389"/>
      <c r="O1245" s="154"/>
      <c r="P1245" s="154"/>
      <c r="Q1245" s="46"/>
      <c r="R1245" s="21"/>
      <c r="T1245" s="36"/>
    </row>
    <row r="1246" spans="1:20" s="33" customFormat="1" x14ac:dyDescent="0.3">
      <c r="A1246" s="150"/>
      <c r="B1246" s="151"/>
      <c r="C1246" s="152"/>
      <c r="F1246" s="153"/>
      <c r="K1246" s="36"/>
      <c r="L1246" s="36"/>
      <c r="M1246" s="45"/>
      <c r="N1246" s="389"/>
      <c r="O1246" s="154"/>
      <c r="P1246" s="154"/>
      <c r="Q1246" s="46"/>
      <c r="R1246" s="21"/>
      <c r="T1246" s="36"/>
    </row>
    <row r="1247" spans="1:20" s="33" customFormat="1" x14ac:dyDescent="0.3">
      <c r="A1247" s="150"/>
      <c r="B1247" s="151"/>
      <c r="C1247" s="152"/>
      <c r="F1247" s="153"/>
      <c r="K1247" s="36"/>
      <c r="L1247" s="36"/>
      <c r="M1247" s="45"/>
      <c r="N1247" s="389"/>
      <c r="O1247" s="154"/>
      <c r="P1247" s="154"/>
      <c r="Q1247" s="46"/>
      <c r="R1247" s="21"/>
      <c r="T1247" s="36"/>
    </row>
    <row r="1248" spans="1:20" s="33" customFormat="1" x14ac:dyDescent="0.3">
      <c r="A1248" s="150"/>
      <c r="B1248" s="151"/>
      <c r="C1248" s="152"/>
      <c r="F1248" s="153"/>
      <c r="K1248" s="36"/>
      <c r="L1248" s="36"/>
      <c r="M1248" s="45"/>
      <c r="N1248" s="389"/>
      <c r="O1248" s="154"/>
      <c r="P1248" s="154"/>
      <c r="Q1248" s="46"/>
      <c r="R1248" s="21"/>
      <c r="T1248" s="36"/>
    </row>
    <row r="1249" spans="1:20" s="33" customFormat="1" x14ac:dyDescent="0.3">
      <c r="A1249" s="150"/>
      <c r="B1249" s="151"/>
      <c r="C1249" s="152"/>
      <c r="F1249" s="153"/>
      <c r="K1249" s="36"/>
      <c r="L1249" s="36"/>
      <c r="M1249" s="45"/>
      <c r="N1249" s="389"/>
      <c r="O1249" s="154"/>
      <c r="P1249" s="154"/>
      <c r="Q1249" s="46"/>
      <c r="R1249" s="21"/>
      <c r="T1249" s="36"/>
    </row>
    <row r="1250" spans="1:20" s="33" customFormat="1" x14ac:dyDescent="0.3">
      <c r="A1250" s="150"/>
      <c r="B1250" s="151"/>
      <c r="C1250" s="152"/>
      <c r="F1250" s="153"/>
      <c r="K1250" s="36"/>
      <c r="L1250" s="36"/>
      <c r="M1250" s="45"/>
      <c r="N1250" s="389"/>
      <c r="O1250" s="154"/>
      <c r="P1250" s="154"/>
      <c r="Q1250" s="46"/>
      <c r="R1250" s="21"/>
      <c r="T1250" s="36"/>
    </row>
    <row r="1251" spans="1:20" s="33" customFormat="1" x14ac:dyDescent="0.3">
      <c r="A1251" s="150"/>
      <c r="B1251" s="151"/>
      <c r="C1251" s="152"/>
      <c r="F1251" s="153"/>
      <c r="K1251" s="36"/>
      <c r="L1251" s="36"/>
      <c r="M1251" s="45"/>
      <c r="N1251" s="389"/>
      <c r="O1251" s="154"/>
      <c r="P1251" s="154"/>
      <c r="Q1251" s="46"/>
      <c r="R1251" s="21"/>
      <c r="T1251" s="36"/>
    </row>
    <row r="1252" spans="1:20" s="33" customFormat="1" x14ac:dyDescent="0.3">
      <c r="A1252" s="150"/>
      <c r="B1252" s="151"/>
      <c r="C1252" s="152"/>
      <c r="F1252" s="153"/>
      <c r="K1252" s="36"/>
      <c r="L1252" s="36"/>
      <c r="M1252" s="45"/>
      <c r="N1252" s="389"/>
      <c r="O1252" s="154"/>
      <c r="P1252" s="154"/>
      <c r="Q1252" s="46"/>
      <c r="R1252" s="21"/>
      <c r="T1252" s="36"/>
    </row>
    <row r="1253" spans="1:20" s="33" customFormat="1" x14ac:dyDescent="0.3">
      <c r="A1253" s="150"/>
      <c r="B1253" s="151"/>
      <c r="C1253" s="152"/>
      <c r="F1253" s="153"/>
      <c r="K1253" s="36"/>
      <c r="L1253" s="36"/>
      <c r="M1253" s="45"/>
      <c r="N1253" s="389"/>
      <c r="O1253" s="154"/>
      <c r="P1253" s="154"/>
      <c r="Q1253" s="46"/>
      <c r="R1253" s="21"/>
      <c r="T1253" s="36"/>
    </row>
    <row r="1254" spans="1:20" s="33" customFormat="1" x14ac:dyDescent="0.3">
      <c r="A1254" s="150"/>
      <c r="B1254" s="151"/>
      <c r="C1254" s="152"/>
      <c r="F1254" s="153"/>
      <c r="K1254" s="36"/>
      <c r="L1254" s="36"/>
      <c r="M1254" s="45"/>
      <c r="N1254" s="389"/>
      <c r="O1254" s="154"/>
      <c r="P1254" s="154"/>
      <c r="Q1254" s="46"/>
      <c r="R1254" s="21"/>
      <c r="T1254" s="36"/>
    </row>
    <row r="1255" spans="1:20" s="33" customFormat="1" x14ac:dyDescent="0.3">
      <c r="A1255" s="150"/>
      <c r="B1255" s="151"/>
      <c r="C1255" s="152"/>
      <c r="F1255" s="153"/>
      <c r="K1255" s="36"/>
      <c r="L1255" s="36"/>
      <c r="M1255" s="45"/>
      <c r="N1255" s="389"/>
      <c r="O1255" s="154"/>
      <c r="P1255" s="154"/>
      <c r="Q1255" s="46"/>
      <c r="R1255" s="21"/>
      <c r="T1255" s="36"/>
    </row>
    <row r="1256" spans="1:20" s="33" customFormat="1" x14ac:dyDescent="0.3">
      <c r="A1256" s="150"/>
      <c r="B1256" s="151"/>
      <c r="C1256" s="152"/>
      <c r="F1256" s="153"/>
      <c r="K1256" s="36"/>
      <c r="L1256" s="36"/>
      <c r="M1256" s="45"/>
      <c r="N1256" s="389"/>
      <c r="O1256" s="154"/>
      <c r="P1256" s="154"/>
      <c r="Q1256" s="46"/>
      <c r="R1256" s="21"/>
      <c r="T1256" s="36"/>
    </row>
    <row r="1257" spans="1:20" s="33" customFormat="1" x14ac:dyDescent="0.3">
      <c r="A1257" s="150"/>
      <c r="B1257" s="151"/>
      <c r="C1257" s="152"/>
      <c r="F1257" s="153"/>
      <c r="K1257" s="36"/>
      <c r="L1257" s="36"/>
      <c r="M1257" s="45"/>
      <c r="N1257" s="389"/>
      <c r="O1257" s="154"/>
      <c r="P1257" s="154"/>
      <c r="Q1257" s="46"/>
      <c r="R1257" s="21"/>
      <c r="T1257" s="36"/>
    </row>
    <row r="1258" spans="1:20" s="33" customFormat="1" x14ac:dyDescent="0.3">
      <c r="A1258" s="150"/>
      <c r="B1258" s="151"/>
      <c r="C1258" s="152"/>
      <c r="F1258" s="153"/>
      <c r="K1258" s="36"/>
      <c r="L1258" s="36"/>
      <c r="M1258" s="45"/>
      <c r="N1258" s="389"/>
      <c r="O1258" s="154"/>
      <c r="P1258" s="154"/>
      <c r="Q1258" s="46"/>
      <c r="R1258" s="21"/>
      <c r="T1258" s="36"/>
    </row>
    <row r="1259" spans="1:20" s="33" customFormat="1" x14ac:dyDescent="0.3">
      <c r="A1259" s="150"/>
      <c r="B1259" s="151"/>
      <c r="C1259" s="152"/>
      <c r="F1259" s="153"/>
      <c r="K1259" s="36"/>
      <c r="L1259" s="36"/>
      <c r="M1259" s="45"/>
      <c r="N1259" s="389"/>
      <c r="O1259" s="154"/>
      <c r="P1259" s="154"/>
      <c r="Q1259" s="46"/>
      <c r="R1259" s="21"/>
      <c r="T1259" s="36"/>
    </row>
    <row r="1260" spans="1:20" s="33" customFormat="1" x14ac:dyDescent="0.3">
      <c r="A1260" s="150"/>
      <c r="B1260" s="151"/>
      <c r="C1260" s="152"/>
      <c r="F1260" s="153"/>
      <c r="K1260" s="36"/>
      <c r="L1260" s="36"/>
      <c r="M1260" s="45"/>
      <c r="N1260" s="389"/>
      <c r="O1260" s="154"/>
      <c r="P1260" s="154"/>
      <c r="Q1260" s="46"/>
      <c r="R1260" s="21"/>
      <c r="T1260" s="36"/>
    </row>
    <row r="1261" spans="1:20" s="33" customFormat="1" x14ac:dyDescent="0.3">
      <c r="A1261" s="150"/>
      <c r="B1261" s="151"/>
      <c r="C1261" s="152"/>
      <c r="F1261" s="153"/>
      <c r="K1261" s="36"/>
      <c r="L1261" s="36"/>
      <c r="M1261" s="45"/>
      <c r="N1261" s="389"/>
      <c r="O1261" s="154"/>
      <c r="P1261" s="154"/>
      <c r="Q1261" s="46"/>
      <c r="R1261" s="21"/>
      <c r="T1261" s="36"/>
    </row>
    <row r="1262" spans="1:20" s="33" customFormat="1" x14ac:dyDescent="0.3">
      <c r="A1262" s="150"/>
      <c r="B1262" s="151"/>
      <c r="C1262" s="152"/>
      <c r="F1262" s="153"/>
      <c r="K1262" s="36"/>
      <c r="L1262" s="36"/>
      <c r="M1262" s="45"/>
      <c r="N1262" s="389"/>
      <c r="O1262" s="154"/>
      <c r="P1262" s="154"/>
      <c r="Q1262" s="46"/>
      <c r="R1262" s="21"/>
      <c r="T1262" s="36"/>
    </row>
    <row r="1263" spans="1:20" s="33" customFormat="1" x14ac:dyDescent="0.3">
      <c r="A1263" s="150"/>
      <c r="B1263" s="151"/>
      <c r="C1263" s="152"/>
      <c r="F1263" s="153"/>
      <c r="K1263" s="36"/>
      <c r="L1263" s="36"/>
      <c r="M1263" s="45"/>
      <c r="N1263" s="389"/>
      <c r="O1263" s="154"/>
      <c r="P1263" s="154"/>
      <c r="Q1263" s="46"/>
      <c r="R1263" s="21"/>
      <c r="T1263" s="36"/>
    </row>
    <row r="1264" spans="1:20" s="33" customFormat="1" x14ac:dyDescent="0.3">
      <c r="A1264" s="150"/>
      <c r="B1264" s="151"/>
      <c r="C1264" s="152"/>
      <c r="F1264" s="153"/>
      <c r="K1264" s="36"/>
      <c r="L1264" s="36"/>
      <c r="M1264" s="45"/>
      <c r="N1264" s="389"/>
      <c r="O1264" s="154"/>
      <c r="P1264" s="154"/>
      <c r="Q1264" s="46"/>
      <c r="R1264" s="21"/>
      <c r="T1264" s="36"/>
    </row>
    <row r="1265" spans="1:20" s="33" customFormat="1" x14ac:dyDescent="0.3">
      <c r="A1265" s="150"/>
      <c r="B1265" s="151"/>
      <c r="C1265" s="152"/>
      <c r="F1265" s="153"/>
      <c r="K1265" s="36"/>
      <c r="L1265" s="36"/>
      <c r="M1265" s="45"/>
      <c r="N1265" s="389"/>
      <c r="O1265" s="154"/>
      <c r="P1265" s="154"/>
      <c r="Q1265" s="46"/>
      <c r="R1265" s="21"/>
      <c r="T1265" s="36"/>
    </row>
    <row r="1266" spans="1:20" s="33" customFormat="1" x14ac:dyDescent="0.3">
      <c r="A1266" s="150"/>
      <c r="B1266" s="151"/>
      <c r="C1266" s="152"/>
      <c r="F1266" s="153"/>
      <c r="K1266" s="36"/>
      <c r="L1266" s="36"/>
      <c r="M1266" s="45"/>
      <c r="N1266" s="389"/>
      <c r="O1266" s="154"/>
      <c r="P1266" s="154"/>
      <c r="Q1266" s="46"/>
      <c r="R1266" s="21"/>
      <c r="T1266" s="36"/>
    </row>
    <row r="1267" spans="1:20" s="33" customFormat="1" x14ac:dyDescent="0.3">
      <c r="A1267" s="150"/>
      <c r="B1267" s="151"/>
      <c r="C1267" s="152"/>
      <c r="F1267" s="153"/>
      <c r="K1267" s="36"/>
      <c r="L1267" s="36"/>
      <c r="M1267" s="45"/>
      <c r="N1267" s="389"/>
      <c r="O1267" s="154"/>
      <c r="P1267" s="154"/>
      <c r="Q1267" s="46"/>
      <c r="R1267" s="21"/>
      <c r="T1267" s="36"/>
    </row>
    <row r="1268" spans="1:20" s="33" customFormat="1" x14ac:dyDescent="0.3">
      <c r="A1268" s="150"/>
      <c r="B1268" s="151"/>
      <c r="C1268" s="152"/>
      <c r="F1268" s="153"/>
      <c r="K1268" s="36"/>
      <c r="L1268" s="36"/>
      <c r="M1268" s="45"/>
      <c r="N1268" s="389"/>
      <c r="O1268" s="154"/>
      <c r="P1268" s="154"/>
      <c r="Q1268" s="46"/>
      <c r="R1268" s="21"/>
      <c r="T1268" s="36"/>
    </row>
    <row r="1269" spans="1:20" s="33" customFormat="1" x14ac:dyDescent="0.3">
      <c r="A1269" s="150"/>
      <c r="B1269" s="151"/>
      <c r="C1269" s="152"/>
      <c r="F1269" s="153"/>
      <c r="K1269" s="36"/>
      <c r="L1269" s="36"/>
      <c r="M1269" s="45"/>
      <c r="N1269" s="389"/>
      <c r="O1269" s="154"/>
      <c r="P1269" s="154"/>
      <c r="Q1269" s="46"/>
      <c r="R1269" s="21"/>
      <c r="T1269" s="36"/>
    </row>
    <row r="1270" spans="1:20" s="33" customFormat="1" x14ac:dyDescent="0.3">
      <c r="A1270" s="150"/>
      <c r="B1270" s="151"/>
      <c r="C1270" s="152"/>
      <c r="F1270" s="153"/>
      <c r="K1270" s="36"/>
      <c r="L1270" s="36"/>
      <c r="M1270" s="45"/>
      <c r="N1270" s="389"/>
      <c r="O1270" s="154"/>
      <c r="P1270" s="154"/>
      <c r="Q1270" s="46"/>
      <c r="R1270" s="21"/>
      <c r="T1270" s="36"/>
    </row>
    <row r="1271" spans="1:20" s="33" customFormat="1" x14ac:dyDescent="0.3">
      <c r="A1271" s="150"/>
      <c r="B1271" s="151"/>
      <c r="C1271" s="152"/>
      <c r="F1271" s="153"/>
      <c r="K1271" s="36"/>
      <c r="L1271" s="36"/>
      <c r="M1271" s="45"/>
      <c r="N1271" s="389"/>
      <c r="O1271" s="154"/>
      <c r="P1271" s="154"/>
      <c r="Q1271" s="46"/>
      <c r="R1271" s="21"/>
      <c r="T1271" s="36"/>
    </row>
    <row r="1272" spans="1:20" s="33" customFormat="1" x14ac:dyDescent="0.3">
      <c r="A1272" s="150"/>
      <c r="B1272" s="151"/>
      <c r="C1272" s="152"/>
      <c r="F1272" s="153"/>
      <c r="K1272" s="36"/>
      <c r="L1272" s="36"/>
      <c r="M1272" s="45"/>
      <c r="N1272" s="389"/>
      <c r="O1272" s="154"/>
      <c r="P1272" s="154"/>
      <c r="Q1272" s="46"/>
      <c r="R1272" s="21"/>
      <c r="T1272" s="36"/>
    </row>
    <row r="1273" spans="1:20" s="33" customFormat="1" x14ac:dyDescent="0.3">
      <c r="A1273" s="150"/>
      <c r="B1273" s="151"/>
      <c r="C1273" s="152"/>
      <c r="F1273" s="153"/>
      <c r="K1273" s="36"/>
      <c r="L1273" s="36"/>
      <c r="M1273" s="45"/>
      <c r="N1273" s="389"/>
      <c r="O1273" s="154"/>
      <c r="P1273" s="154"/>
      <c r="Q1273" s="46"/>
      <c r="R1273" s="21"/>
      <c r="T1273" s="36"/>
    </row>
    <row r="1274" spans="1:20" s="33" customFormat="1" x14ac:dyDescent="0.3">
      <c r="A1274" s="150"/>
      <c r="B1274" s="151"/>
      <c r="C1274" s="152"/>
      <c r="F1274" s="153"/>
      <c r="K1274" s="36"/>
      <c r="L1274" s="36"/>
      <c r="M1274" s="45"/>
      <c r="N1274" s="389"/>
      <c r="O1274" s="154"/>
      <c r="P1274" s="154"/>
      <c r="Q1274" s="46"/>
      <c r="R1274" s="21"/>
      <c r="T1274" s="36"/>
    </row>
    <row r="1275" spans="1:20" s="33" customFormat="1" x14ac:dyDescent="0.3">
      <c r="A1275" s="150"/>
      <c r="B1275" s="151"/>
      <c r="C1275" s="152"/>
      <c r="F1275" s="153"/>
      <c r="K1275" s="36"/>
      <c r="L1275" s="36"/>
      <c r="M1275" s="45"/>
      <c r="N1275" s="389"/>
      <c r="O1275" s="154"/>
      <c r="P1275" s="154"/>
      <c r="Q1275" s="46"/>
      <c r="R1275" s="21"/>
      <c r="T1275" s="36"/>
    </row>
    <row r="1276" spans="1:20" s="33" customFormat="1" x14ac:dyDescent="0.3">
      <c r="A1276" s="150"/>
      <c r="B1276" s="151"/>
      <c r="C1276" s="152"/>
      <c r="F1276" s="153"/>
      <c r="K1276" s="36"/>
      <c r="L1276" s="36"/>
      <c r="M1276" s="45"/>
      <c r="N1276" s="389"/>
      <c r="O1276" s="154"/>
      <c r="P1276" s="154"/>
      <c r="Q1276" s="46"/>
      <c r="R1276" s="21"/>
      <c r="T1276" s="36"/>
    </row>
    <row r="1277" spans="1:20" s="33" customFormat="1" x14ac:dyDescent="0.3">
      <c r="A1277" s="150"/>
      <c r="B1277" s="151"/>
      <c r="C1277" s="152"/>
      <c r="F1277" s="153"/>
      <c r="K1277" s="36"/>
      <c r="L1277" s="36"/>
      <c r="M1277" s="45"/>
      <c r="N1277" s="389"/>
      <c r="O1277" s="154"/>
      <c r="P1277" s="154"/>
      <c r="Q1277" s="46"/>
      <c r="R1277" s="21"/>
      <c r="T1277" s="36"/>
    </row>
    <row r="1278" spans="1:20" s="33" customFormat="1" x14ac:dyDescent="0.3">
      <c r="A1278" s="150"/>
      <c r="B1278" s="151"/>
      <c r="C1278" s="152"/>
      <c r="F1278" s="153"/>
      <c r="K1278" s="36"/>
      <c r="L1278" s="36"/>
      <c r="M1278" s="45"/>
      <c r="N1278" s="389"/>
      <c r="O1278" s="154"/>
      <c r="P1278" s="154"/>
      <c r="Q1278" s="46"/>
      <c r="R1278" s="21"/>
      <c r="T1278" s="36"/>
    </row>
    <row r="1279" spans="1:20" s="33" customFormat="1" x14ac:dyDescent="0.3">
      <c r="A1279" s="150"/>
      <c r="B1279" s="151"/>
      <c r="C1279" s="152"/>
      <c r="F1279" s="153"/>
      <c r="K1279" s="36"/>
      <c r="L1279" s="36"/>
      <c r="M1279" s="45"/>
      <c r="N1279" s="389"/>
      <c r="O1279" s="154"/>
      <c r="P1279" s="154"/>
      <c r="Q1279" s="46"/>
      <c r="R1279" s="21"/>
      <c r="T1279" s="36"/>
    </row>
    <row r="1280" spans="1:20" s="33" customFormat="1" x14ac:dyDescent="0.3">
      <c r="A1280" s="150"/>
      <c r="B1280" s="151"/>
      <c r="C1280" s="152"/>
      <c r="F1280" s="153"/>
      <c r="K1280" s="36"/>
      <c r="L1280" s="36"/>
      <c r="M1280" s="45"/>
      <c r="N1280" s="389"/>
      <c r="O1280" s="154"/>
      <c r="P1280" s="154"/>
      <c r="Q1280" s="46"/>
      <c r="R1280" s="21"/>
      <c r="T1280" s="36"/>
    </row>
    <row r="1281" spans="1:20" s="33" customFormat="1" x14ac:dyDescent="0.3">
      <c r="A1281" s="150"/>
      <c r="B1281" s="151"/>
      <c r="C1281" s="152"/>
      <c r="F1281" s="153"/>
      <c r="K1281" s="36"/>
      <c r="L1281" s="36"/>
      <c r="M1281" s="45"/>
      <c r="N1281" s="389"/>
      <c r="O1281" s="154"/>
      <c r="P1281" s="154"/>
      <c r="Q1281" s="46"/>
      <c r="R1281" s="21"/>
      <c r="T1281" s="36"/>
    </row>
    <row r="1282" spans="1:20" s="33" customFormat="1" x14ac:dyDescent="0.3">
      <c r="A1282" s="150"/>
      <c r="B1282" s="151"/>
      <c r="C1282" s="152"/>
      <c r="F1282" s="153"/>
      <c r="K1282" s="36"/>
      <c r="L1282" s="36"/>
      <c r="M1282" s="45"/>
      <c r="N1282" s="389"/>
      <c r="O1282" s="154"/>
      <c r="P1282" s="154"/>
      <c r="Q1282" s="46"/>
      <c r="R1282" s="21"/>
      <c r="T1282" s="36"/>
    </row>
    <row r="1283" spans="1:20" s="33" customFormat="1" x14ac:dyDescent="0.3">
      <c r="A1283" s="150"/>
      <c r="B1283" s="151"/>
      <c r="C1283" s="152"/>
      <c r="F1283" s="153"/>
      <c r="K1283" s="36"/>
      <c r="L1283" s="36"/>
      <c r="M1283" s="45"/>
      <c r="N1283" s="389"/>
      <c r="O1283" s="154"/>
      <c r="P1283" s="154"/>
      <c r="Q1283" s="46"/>
      <c r="R1283" s="21"/>
      <c r="T1283" s="36"/>
    </row>
    <row r="1284" spans="1:20" s="33" customFormat="1" x14ac:dyDescent="0.3">
      <c r="A1284" s="150"/>
      <c r="B1284" s="151"/>
      <c r="C1284" s="152"/>
      <c r="F1284" s="153"/>
      <c r="K1284" s="36"/>
      <c r="L1284" s="36"/>
      <c r="M1284" s="45"/>
      <c r="N1284" s="389"/>
      <c r="O1284" s="154"/>
      <c r="P1284" s="154"/>
      <c r="Q1284" s="46"/>
      <c r="R1284" s="21"/>
      <c r="T1284" s="36"/>
    </row>
    <row r="1285" spans="1:20" s="33" customFormat="1" x14ac:dyDescent="0.3">
      <c r="A1285" s="150"/>
      <c r="B1285" s="151"/>
      <c r="C1285" s="152"/>
      <c r="F1285" s="153"/>
      <c r="K1285" s="36"/>
      <c r="L1285" s="36"/>
      <c r="M1285" s="45"/>
      <c r="N1285" s="389"/>
      <c r="O1285" s="154"/>
      <c r="P1285" s="154"/>
      <c r="Q1285" s="46"/>
      <c r="R1285" s="21"/>
      <c r="T1285" s="36"/>
    </row>
    <row r="1286" spans="1:20" s="33" customFormat="1" x14ac:dyDescent="0.3">
      <c r="A1286" s="150"/>
      <c r="B1286" s="151"/>
      <c r="C1286" s="152"/>
      <c r="F1286" s="153"/>
      <c r="K1286" s="36"/>
      <c r="L1286" s="36"/>
      <c r="M1286" s="45"/>
      <c r="N1286" s="389"/>
      <c r="O1286" s="154"/>
      <c r="P1286" s="154"/>
      <c r="Q1286" s="46"/>
      <c r="R1286" s="21"/>
      <c r="T1286" s="36"/>
    </row>
    <row r="1287" spans="1:20" s="33" customFormat="1" x14ac:dyDescent="0.3">
      <c r="A1287" s="150"/>
      <c r="B1287" s="151"/>
      <c r="C1287" s="152"/>
      <c r="F1287" s="153"/>
      <c r="K1287" s="36"/>
      <c r="L1287" s="36"/>
      <c r="M1287" s="45"/>
      <c r="N1287" s="389"/>
      <c r="O1287" s="154"/>
      <c r="P1287" s="154"/>
      <c r="Q1287" s="46"/>
      <c r="R1287" s="21"/>
      <c r="T1287" s="36"/>
    </row>
    <row r="1288" spans="1:20" s="33" customFormat="1" x14ac:dyDescent="0.3">
      <c r="A1288" s="150"/>
      <c r="B1288" s="151"/>
      <c r="C1288" s="152"/>
      <c r="F1288" s="153"/>
      <c r="K1288" s="36"/>
      <c r="L1288" s="36"/>
      <c r="M1288" s="45"/>
      <c r="N1288" s="389"/>
      <c r="O1288" s="154"/>
      <c r="P1288" s="154"/>
      <c r="Q1288" s="46"/>
      <c r="R1288" s="21"/>
      <c r="T1288" s="36"/>
    </row>
    <row r="1289" spans="1:20" s="33" customFormat="1" x14ac:dyDescent="0.3">
      <c r="A1289" s="150"/>
      <c r="B1289" s="151"/>
      <c r="C1289" s="152"/>
      <c r="F1289" s="153"/>
      <c r="K1289" s="36"/>
      <c r="L1289" s="36"/>
      <c r="M1289" s="45"/>
      <c r="N1289" s="389"/>
      <c r="O1289" s="154"/>
      <c r="P1289" s="154"/>
      <c r="Q1289" s="46"/>
      <c r="R1289" s="21"/>
      <c r="T1289" s="36"/>
    </row>
    <row r="1290" spans="1:20" s="33" customFormat="1" x14ac:dyDescent="0.3">
      <c r="A1290" s="150"/>
      <c r="B1290" s="151"/>
      <c r="C1290" s="152"/>
      <c r="F1290" s="153"/>
      <c r="K1290" s="36"/>
      <c r="L1290" s="36"/>
      <c r="M1290" s="45"/>
      <c r="N1290" s="389"/>
      <c r="O1290" s="154"/>
      <c r="P1290" s="154"/>
      <c r="Q1290" s="46"/>
      <c r="R1290" s="21"/>
      <c r="T1290" s="36"/>
    </row>
    <row r="1291" spans="1:20" s="33" customFormat="1" x14ac:dyDescent="0.3">
      <c r="A1291" s="150"/>
      <c r="B1291" s="151"/>
      <c r="C1291" s="152"/>
      <c r="F1291" s="153"/>
      <c r="K1291" s="36"/>
      <c r="L1291" s="36"/>
      <c r="M1291" s="45"/>
      <c r="N1291" s="389"/>
      <c r="O1291" s="154"/>
      <c r="P1291" s="154"/>
      <c r="Q1291" s="46"/>
      <c r="R1291" s="21"/>
      <c r="T1291" s="36"/>
    </row>
    <row r="1292" spans="1:20" s="33" customFormat="1" x14ac:dyDescent="0.3">
      <c r="A1292" s="150"/>
      <c r="B1292" s="151"/>
      <c r="C1292" s="152"/>
      <c r="F1292" s="153"/>
      <c r="K1292" s="36"/>
      <c r="L1292" s="36"/>
      <c r="M1292" s="45"/>
      <c r="N1292" s="389"/>
      <c r="O1292" s="154"/>
      <c r="P1292" s="154"/>
      <c r="Q1292" s="46"/>
      <c r="R1292" s="21"/>
      <c r="T1292" s="36"/>
    </row>
    <row r="1293" spans="1:20" s="33" customFormat="1" x14ac:dyDescent="0.3">
      <c r="A1293" s="150"/>
      <c r="B1293" s="151"/>
      <c r="C1293" s="152"/>
      <c r="F1293" s="153"/>
      <c r="K1293" s="36"/>
      <c r="L1293" s="36"/>
      <c r="M1293" s="45"/>
      <c r="N1293" s="389"/>
      <c r="O1293" s="154"/>
      <c r="P1293" s="154"/>
      <c r="Q1293" s="46"/>
      <c r="R1293" s="21"/>
      <c r="T1293" s="36"/>
    </row>
    <row r="1294" spans="1:20" s="33" customFormat="1" x14ac:dyDescent="0.3">
      <c r="A1294" s="150"/>
      <c r="B1294" s="151"/>
      <c r="C1294" s="152"/>
      <c r="F1294" s="153"/>
      <c r="K1294" s="36"/>
      <c r="L1294" s="36"/>
      <c r="M1294" s="45"/>
      <c r="N1294" s="389"/>
      <c r="O1294" s="154"/>
      <c r="P1294" s="154"/>
      <c r="Q1294" s="46"/>
      <c r="R1294" s="21"/>
      <c r="T1294" s="36"/>
    </row>
    <row r="1295" spans="1:20" s="33" customFormat="1" x14ac:dyDescent="0.3">
      <c r="A1295" s="150"/>
      <c r="B1295" s="151"/>
      <c r="C1295" s="152"/>
      <c r="F1295" s="153"/>
      <c r="K1295" s="36"/>
      <c r="L1295" s="36"/>
      <c r="M1295" s="45"/>
      <c r="N1295" s="389"/>
      <c r="O1295" s="154"/>
      <c r="P1295" s="154"/>
      <c r="Q1295" s="46"/>
      <c r="R1295" s="21"/>
      <c r="T1295" s="36"/>
    </row>
    <row r="1296" spans="1:20" s="33" customFormat="1" x14ac:dyDescent="0.3">
      <c r="A1296" s="150"/>
      <c r="B1296" s="151"/>
      <c r="C1296" s="152"/>
      <c r="F1296" s="153"/>
      <c r="K1296" s="36"/>
      <c r="L1296" s="36"/>
      <c r="M1296" s="45"/>
      <c r="N1296" s="389"/>
      <c r="O1296" s="154"/>
      <c r="P1296" s="154"/>
      <c r="Q1296" s="46"/>
      <c r="R1296" s="21"/>
      <c r="T1296" s="36"/>
    </row>
    <row r="1297" spans="1:20" s="33" customFormat="1" x14ac:dyDescent="0.3">
      <c r="A1297" s="150"/>
      <c r="B1297" s="151"/>
      <c r="C1297" s="152"/>
      <c r="F1297" s="153"/>
      <c r="K1297" s="36"/>
      <c r="L1297" s="36"/>
      <c r="M1297" s="45"/>
      <c r="N1297" s="389"/>
      <c r="O1297" s="154"/>
      <c r="P1297" s="154"/>
      <c r="Q1297" s="46"/>
      <c r="R1297" s="21"/>
      <c r="T1297" s="36"/>
    </row>
    <row r="1298" spans="1:20" s="33" customFormat="1" x14ac:dyDescent="0.3">
      <c r="A1298" s="150"/>
      <c r="B1298" s="151"/>
      <c r="C1298" s="152"/>
      <c r="F1298" s="153"/>
      <c r="K1298" s="36"/>
      <c r="L1298" s="36"/>
      <c r="M1298" s="45"/>
      <c r="N1298" s="389"/>
      <c r="O1298" s="154"/>
      <c r="P1298" s="154"/>
      <c r="Q1298" s="46"/>
      <c r="R1298" s="21"/>
      <c r="T1298" s="36"/>
    </row>
    <row r="1299" spans="1:20" s="33" customFormat="1" x14ac:dyDescent="0.3">
      <c r="A1299" s="150"/>
      <c r="B1299" s="151"/>
      <c r="C1299" s="152"/>
      <c r="F1299" s="153"/>
      <c r="K1299" s="36"/>
      <c r="L1299" s="36"/>
      <c r="M1299" s="45"/>
      <c r="N1299" s="389"/>
      <c r="O1299" s="154"/>
      <c r="P1299" s="154"/>
      <c r="Q1299" s="46"/>
      <c r="R1299" s="21"/>
      <c r="T1299" s="36"/>
    </row>
    <row r="1300" spans="1:20" s="33" customFormat="1" x14ac:dyDescent="0.3">
      <c r="A1300" s="150"/>
      <c r="B1300" s="151"/>
      <c r="C1300" s="152"/>
      <c r="F1300" s="153"/>
      <c r="K1300" s="36"/>
      <c r="L1300" s="36"/>
      <c r="M1300" s="45"/>
      <c r="N1300" s="389"/>
      <c r="O1300" s="154"/>
      <c r="P1300" s="154"/>
      <c r="Q1300" s="46"/>
      <c r="R1300" s="21"/>
      <c r="T1300" s="36"/>
    </row>
    <row r="1301" spans="1:20" s="33" customFormat="1" x14ac:dyDescent="0.3">
      <c r="A1301" s="150"/>
      <c r="B1301" s="151"/>
      <c r="C1301" s="152"/>
      <c r="F1301" s="153"/>
      <c r="K1301" s="36"/>
      <c r="L1301" s="36"/>
      <c r="M1301" s="45"/>
      <c r="N1301" s="389"/>
      <c r="O1301" s="154"/>
      <c r="P1301" s="154"/>
      <c r="Q1301" s="46"/>
      <c r="R1301" s="21"/>
      <c r="T1301" s="36"/>
    </row>
    <row r="1302" spans="1:20" s="33" customFormat="1" x14ac:dyDescent="0.3">
      <c r="A1302" s="150"/>
      <c r="B1302" s="151"/>
      <c r="C1302" s="152"/>
      <c r="F1302" s="153"/>
      <c r="K1302" s="36"/>
      <c r="L1302" s="36"/>
      <c r="M1302" s="45"/>
      <c r="N1302" s="389"/>
      <c r="O1302" s="154"/>
      <c r="P1302" s="154"/>
      <c r="Q1302" s="46"/>
      <c r="R1302" s="21"/>
      <c r="T1302" s="36"/>
    </row>
    <row r="1303" spans="1:20" s="33" customFormat="1" x14ac:dyDescent="0.3">
      <c r="A1303" s="150"/>
      <c r="B1303" s="151"/>
      <c r="C1303" s="152"/>
      <c r="F1303" s="153"/>
      <c r="K1303" s="36"/>
      <c r="L1303" s="36"/>
      <c r="M1303" s="45"/>
      <c r="N1303" s="389"/>
      <c r="O1303" s="154"/>
      <c r="P1303" s="154"/>
      <c r="Q1303" s="46"/>
      <c r="R1303" s="21"/>
      <c r="T1303" s="36"/>
    </row>
    <row r="1304" spans="1:20" s="33" customFormat="1" x14ac:dyDescent="0.3">
      <c r="A1304" s="150"/>
      <c r="B1304" s="151"/>
      <c r="C1304" s="152"/>
      <c r="F1304" s="153"/>
      <c r="K1304" s="36"/>
      <c r="L1304" s="36"/>
      <c r="M1304" s="45"/>
      <c r="N1304" s="389"/>
      <c r="O1304" s="154"/>
      <c r="P1304" s="154"/>
      <c r="Q1304" s="46"/>
      <c r="R1304" s="21"/>
      <c r="T1304" s="36"/>
    </row>
    <row r="1305" spans="1:20" s="33" customFormat="1" x14ac:dyDescent="0.3">
      <c r="A1305" s="150"/>
      <c r="B1305" s="151"/>
      <c r="C1305" s="152"/>
      <c r="F1305" s="153"/>
      <c r="K1305" s="36"/>
      <c r="L1305" s="36"/>
      <c r="M1305" s="45"/>
      <c r="N1305" s="389"/>
      <c r="O1305" s="154"/>
      <c r="P1305" s="154"/>
      <c r="Q1305" s="46"/>
      <c r="R1305" s="21"/>
      <c r="T1305" s="36"/>
    </row>
    <row r="1306" spans="1:20" s="33" customFormat="1" x14ac:dyDescent="0.3">
      <c r="A1306" s="150"/>
      <c r="B1306" s="151"/>
      <c r="C1306" s="152"/>
      <c r="F1306" s="153"/>
      <c r="K1306" s="36"/>
      <c r="L1306" s="36"/>
      <c r="M1306" s="45"/>
      <c r="N1306" s="389"/>
      <c r="O1306" s="154"/>
      <c r="P1306" s="154"/>
      <c r="Q1306" s="46"/>
      <c r="R1306" s="21"/>
      <c r="T1306" s="36"/>
    </row>
    <row r="1307" spans="1:20" s="33" customFormat="1" x14ac:dyDescent="0.3">
      <c r="A1307" s="150"/>
      <c r="B1307" s="151"/>
      <c r="C1307" s="152"/>
      <c r="F1307" s="153"/>
      <c r="K1307" s="36"/>
      <c r="L1307" s="36"/>
      <c r="M1307" s="45"/>
      <c r="N1307" s="389"/>
      <c r="O1307" s="154"/>
      <c r="P1307" s="154"/>
      <c r="Q1307" s="46"/>
      <c r="R1307" s="21"/>
      <c r="T1307" s="36"/>
    </row>
    <row r="1308" spans="1:20" s="33" customFormat="1" x14ac:dyDescent="0.3">
      <c r="A1308" s="150"/>
      <c r="B1308" s="151"/>
      <c r="C1308" s="152"/>
      <c r="F1308" s="153"/>
      <c r="K1308" s="36"/>
      <c r="L1308" s="36"/>
      <c r="M1308" s="45"/>
      <c r="N1308" s="389"/>
      <c r="O1308" s="154"/>
      <c r="P1308" s="154"/>
      <c r="Q1308" s="46"/>
      <c r="R1308" s="21"/>
      <c r="T1308" s="36"/>
    </row>
    <row r="1309" spans="1:20" s="33" customFormat="1" x14ac:dyDescent="0.3">
      <c r="A1309" s="150"/>
      <c r="B1309" s="151"/>
      <c r="C1309" s="152"/>
      <c r="F1309" s="153"/>
      <c r="K1309" s="36"/>
      <c r="L1309" s="36"/>
      <c r="M1309" s="45"/>
      <c r="N1309" s="389"/>
      <c r="O1309" s="154"/>
      <c r="P1309" s="154"/>
      <c r="Q1309" s="46"/>
      <c r="R1309" s="21"/>
      <c r="T1309" s="36"/>
    </row>
    <row r="1310" spans="1:20" s="33" customFormat="1" x14ac:dyDescent="0.3">
      <c r="A1310" s="150"/>
      <c r="B1310" s="151"/>
      <c r="C1310" s="152"/>
      <c r="F1310" s="153"/>
      <c r="K1310" s="36"/>
      <c r="L1310" s="36"/>
      <c r="M1310" s="45"/>
      <c r="N1310" s="389"/>
      <c r="O1310" s="154"/>
      <c r="P1310" s="154"/>
      <c r="Q1310" s="46"/>
      <c r="R1310" s="21"/>
      <c r="T1310" s="36"/>
    </row>
    <row r="1311" spans="1:20" s="33" customFormat="1" x14ac:dyDescent="0.3">
      <c r="A1311" s="150"/>
      <c r="B1311" s="151"/>
      <c r="C1311" s="152"/>
      <c r="F1311" s="153"/>
      <c r="K1311" s="36"/>
      <c r="L1311" s="36"/>
      <c r="M1311" s="45"/>
      <c r="N1311" s="389"/>
      <c r="O1311" s="154"/>
      <c r="P1311" s="154"/>
      <c r="Q1311" s="46"/>
      <c r="R1311" s="21"/>
      <c r="T1311" s="36"/>
    </row>
    <row r="1312" spans="1:20" s="33" customFormat="1" x14ac:dyDescent="0.3">
      <c r="A1312" s="150"/>
      <c r="B1312" s="151"/>
      <c r="C1312" s="152"/>
      <c r="F1312" s="153"/>
      <c r="K1312" s="36"/>
      <c r="L1312" s="36"/>
      <c r="M1312" s="45"/>
      <c r="N1312" s="389"/>
      <c r="O1312" s="154"/>
      <c r="P1312" s="154"/>
      <c r="Q1312" s="46"/>
      <c r="R1312" s="21"/>
      <c r="T1312" s="36"/>
    </row>
    <row r="1313" spans="1:20" s="33" customFormat="1" x14ac:dyDescent="0.3">
      <c r="A1313" s="150"/>
      <c r="B1313" s="151"/>
      <c r="C1313" s="152"/>
      <c r="F1313" s="153"/>
      <c r="K1313" s="36"/>
      <c r="L1313" s="36"/>
      <c r="M1313" s="45"/>
      <c r="N1313" s="389"/>
      <c r="O1313" s="154"/>
      <c r="P1313" s="154"/>
      <c r="Q1313" s="46"/>
      <c r="R1313" s="21"/>
      <c r="T1313" s="36"/>
    </row>
    <row r="1314" spans="1:20" s="33" customFormat="1" x14ac:dyDescent="0.3">
      <c r="A1314" s="150"/>
      <c r="B1314" s="151"/>
      <c r="C1314" s="152"/>
      <c r="F1314" s="153"/>
      <c r="K1314" s="36"/>
      <c r="L1314" s="36"/>
      <c r="M1314" s="45"/>
      <c r="N1314" s="389"/>
      <c r="O1314" s="154"/>
      <c r="P1314" s="154"/>
      <c r="Q1314" s="46"/>
      <c r="R1314" s="21"/>
      <c r="T1314" s="36"/>
    </row>
    <row r="1315" spans="1:20" s="33" customFormat="1" x14ac:dyDescent="0.3">
      <c r="A1315" s="150"/>
      <c r="B1315" s="151"/>
      <c r="C1315" s="152"/>
      <c r="F1315" s="153"/>
      <c r="K1315" s="36"/>
      <c r="L1315" s="36"/>
      <c r="M1315" s="45"/>
      <c r="N1315" s="389"/>
      <c r="O1315" s="154"/>
      <c r="P1315" s="154"/>
      <c r="Q1315" s="46"/>
      <c r="R1315" s="21"/>
      <c r="T1315" s="36"/>
    </row>
    <row r="1316" spans="1:20" s="33" customFormat="1" x14ac:dyDescent="0.3">
      <c r="A1316" s="150"/>
      <c r="B1316" s="151"/>
      <c r="C1316" s="152"/>
      <c r="F1316" s="153"/>
      <c r="K1316" s="36"/>
      <c r="L1316" s="36"/>
      <c r="M1316" s="45"/>
      <c r="N1316" s="389"/>
      <c r="O1316" s="154"/>
      <c r="P1316" s="154"/>
      <c r="Q1316" s="46"/>
      <c r="R1316" s="21"/>
      <c r="T1316" s="36"/>
    </row>
    <row r="1317" spans="1:20" s="33" customFormat="1" x14ac:dyDescent="0.3">
      <c r="A1317" s="150"/>
      <c r="B1317" s="151"/>
      <c r="C1317" s="152"/>
      <c r="F1317" s="153"/>
      <c r="K1317" s="36"/>
      <c r="L1317" s="36"/>
      <c r="M1317" s="45"/>
      <c r="N1317" s="389"/>
      <c r="O1317" s="154"/>
      <c r="P1317" s="154"/>
      <c r="Q1317" s="46"/>
      <c r="R1317" s="21"/>
      <c r="T1317" s="36"/>
    </row>
    <row r="1318" spans="1:20" s="33" customFormat="1" x14ac:dyDescent="0.3">
      <c r="A1318" s="150"/>
      <c r="B1318" s="151"/>
      <c r="C1318" s="152"/>
      <c r="F1318" s="153"/>
      <c r="K1318" s="36"/>
      <c r="L1318" s="36"/>
      <c r="M1318" s="45"/>
      <c r="N1318" s="389"/>
      <c r="O1318" s="154"/>
      <c r="P1318" s="154"/>
      <c r="Q1318" s="46"/>
      <c r="R1318" s="21"/>
      <c r="T1318" s="36"/>
    </row>
    <row r="1319" spans="1:20" s="33" customFormat="1" x14ac:dyDescent="0.3">
      <c r="A1319" s="150"/>
      <c r="B1319" s="151"/>
      <c r="C1319" s="152"/>
      <c r="F1319" s="153"/>
      <c r="K1319" s="36"/>
      <c r="L1319" s="36"/>
      <c r="M1319" s="45"/>
      <c r="N1319" s="389"/>
      <c r="O1319" s="154"/>
      <c r="P1319" s="154"/>
      <c r="Q1319" s="46"/>
      <c r="R1319" s="21"/>
      <c r="T1319" s="36"/>
    </row>
    <row r="1320" spans="1:20" s="33" customFormat="1" x14ac:dyDescent="0.3">
      <c r="A1320" s="150"/>
      <c r="B1320" s="151"/>
      <c r="C1320" s="152"/>
      <c r="F1320" s="153"/>
      <c r="K1320" s="36"/>
      <c r="L1320" s="36"/>
      <c r="M1320" s="45"/>
      <c r="N1320" s="389"/>
      <c r="O1320" s="154"/>
      <c r="P1320" s="154"/>
      <c r="Q1320" s="46"/>
      <c r="R1320" s="21"/>
      <c r="T1320" s="36"/>
    </row>
    <row r="1321" spans="1:20" s="33" customFormat="1" x14ac:dyDescent="0.3">
      <c r="A1321" s="150"/>
      <c r="B1321" s="151"/>
      <c r="C1321" s="152"/>
      <c r="F1321" s="153"/>
      <c r="K1321" s="36"/>
      <c r="L1321" s="36"/>
      <c r="M1321" s="45"/>
      <c r="N1321" s="389"/>
      <c r="O1321" s="154"/>
      <c r="P1321" s="154"/>
      <c r="Q1321" s="46"/>
      <c r="R1321" s="21"/>
      <c r="T1321" s="36"/>
    </row>
    <row r="1322" spans="1:20" s="33" customFormat="1" x14ac:dyDescent="0.3">
      <c r="A1322" s="150"/>
      <c r="B1322" s="151"/>
      <c r="C1322" s="152"/>
      <c r="F1322" s="153"/>
      <c r="K1322" s="36"/>
      <c r="L1322" s="36"/>
      <c r="M1322" s="45"/>
      <c r="N1322" s="389"/>
      <c r="O1322" s="154"/>
      <c r="P1322" s="154"/>
      <c r="Q1322" s="46"/>
      <c r="R1322" s="21"/>
      <c r="T1322" s="36"/>
    </row>
    <row r="1323" spans="1:20" s="33" customFormat="1" x14ac:dyDescent="0.3">
      <c r="A1323" s="150"/>
      <c r="B1323" s="151"/>
      <c r="C1323" s="152"/>
      <c r="F1323" s="153"/>
      <c r="K1323" s="36"/>
      <c r="L1323" s="36"/>
      <c r="M1323" s="45"/>
      <c r="N1323" s="389"/>
      <c r="O1323" s="154"/>
      <c r="P1323" s="154"/>
      <c r="Q1323" s="46"/>
      <c r="R1323" s="21"/>
      <c r="T1323" s="36"/>
    </row>
    <row r="1324" spans="1:20" s="33" customFormat="1" x14ac:dyDescent="0.3">
      <c r="A1324" s="150"/>
      <c r="B1324" s="151"/>
      <c r="C1324" s="152"/>
      <c r="F1324" s="153"/>
      <c r="K1324" s="36"/>
      <c r="L1324" s="36"/>
      <c r="M1324" s="45"/>
      <c r="N1324" s="389"/>
      <c r="O1324" s="154"/>
      <c r="P1324" s="154"/>
      <c r="Q1324" s="46"/>
      <c r="R1324" s="21"/>
      <c r="T1324" s="36"/>
    </row>
    <row r="1325" spans="1:20" s="33" customFormat="1" x14ac:dyDescent="0.3">
      <c r="A1325" s="150"/>
      <c r="B1325" s="151"/>
      <c r="C1325" s="152"/>
      <c r="F1325" s="153"/>
      <c r="K1325" s="36"/>
      <c r="L1325" s="36"/>
      <c r="M1325" s="45"/>
      <c r="N1325" s="389"/>
      <c r="O1325" s="154"/>
      <c r="P1325" s="154"/>
      <c r="Q1325" s="46"/>
      <c r="R1325" s="21"/>
      <c r="T1325" s="36"/>
    </row>
    <row r="1326" spans="1:20" s="33" customFormat="1" x14ac:dyDescent="0.3">
      <c r="A1326" s="150"/>
      <c r="B1326" s="151"/>
      <c r="C1326" s="152"/>
      <c r="F1326" s="153"/>
      <c r="K1326" s="36"/>
      <c r="L1326" s="36"/>
      <c r="M1326" s="45"/>
      <c r="N1326" s="389"/>
      <c r="O1326" s="154"/>
      <c r="P1326" s="154"/>
      <c r="Q1326" s="46"/>
      <c r="R1326" s="21"/>
      <c r="T1326" s="36"/>
    </row>
    <row r="1327" spans="1:20" s="33" customFormat="1" x14ac:dyDescent="0.3">
      <c r="A1327" s="150"/>
      <c r="B1327" s="151"/>
      <c r="C1327" s="152"/>
      <c r="F1327" s="153"/>
      <c r="K1327" s="36"/>
      <c r="L1327" s="36"/>
      <c r="M1327" s="45"/>
      <c r="N1327" s="389"/>
      <c r="O1327" s="154"/>
      <c r="P1327" s="154"/>
      <c r="Q1327" s="46"/>
      <c r="R1327" s="21"/>
      <c r="T1327" s="36"/>
    </row>
    <row r="1328" spans="1:20" s="33" customFormat="1" x14ac:dyDescent="0.3">
      <c r="A1328" s="150"/>
      <c r="B1328" s="151"/>
      <c r="C1328" s="152"/>
      <c r="F1328" s="153"/>
      <c r="K1328" s="36"/>
      <c r="L1328" s="36"/>
      <c r="M1328" s="45"/>
      <c r="N1328" s="389"/>
      <c r="O1328" s="154"/>
      <c r="P1328" s="154"/>
      <c r="Q1328" s="46"/>
      <c r="R1328" s="21"/>
      <c r="T1328" s="36"/>
    </row>
    <row r="1329" spans="1:20" s="33" customFormat="1" x14ac:dyDescent="0.3">
      <c r="A1329" s="150"/>
      <c r="B1329" s="151"/>
      <c r="C1329" s="152"/>
      <c r="F1329" s="153"/>
      <c r="K1329" s="36"/>
      <c r="L1329" s="36"/>
      <c r="M1329" s="45"/>
      <c r="N1329" s="389"/>
      <c r="O1329" s="154"/>
      <c r="P1329" s="154"/>
      <c r="Q1329" s="46"/>
      <c r="R1329" s="21"/>
      <c r="T1329" s="36"/>
    </row>
    <row r="1330" spans="1:20" s="33" customFormat="1" x14ac:dyDescent="0.3">
      <c r="A1330" s="150"/>
      <c r="B1330" s="151"/>
      <c r="C1330" s="152"/>
      <c r="F1330" s="153"/>
      <c r="K1330" s="36"/>
      <c r="L1330" s="36"/>
      <c r="M1330" s="45"/>
      <c r="N1330" s="389"/>
      <c r="O1330" s="154"/>
      <c r="P1330" s="154"/>
      <c r="Q1330" s="46"/>
      <c r="R1330" s="21"/>
      <c r="T1330" s="36"/>
    </row>
    <row r="1331" spans="1:20" s="33" customFormat="1" x14ac:dyDescent="0.3">
      <c r="A1331" s="150"/>
      <c r="B1331" s="151"/>
      <c r="C1331" s="152"/>
      <c r="F1331" s="153"/>
      <c r="K1331" s="36"/>
      <c r="L1331" s="36"/>
      <c r="M1331" s="45"/>
      <c r="N1331" s="389"/>
      <c r="O1331" s="154"/>
      <c r="P1331" s="154"/>
      <c r="Q1331" s="46"/>
      <c r="R1331" s="21"/>
      <c r="T1331" s="36"/>
    </row>
    <row r="1332" spans="1:20" s="33" customFormat="1" x14ac:dyDescent="0.3">
      <c r="A1332" s="150"/>
      <c r="B1332" s="151"/>
      <c r="C1332" s="152"/>
      <c r="F1332" s="153"/>
      <c r="K1332" s="36"/>
      <c r="L1332" s="36"/>
      <c r="M1332" s="45"/>
      <c r="N1332" s="389"/>
      <c r="O1332" s="154"/>
      <c r="P1332" s="154"/>
      <c r="Q1332" s="46"/>
      <c r="R1332" s="21"/>
      <c r="T1332" s="36"/>
    </row>
    <row r="1333" spans="1:20" s="33" customFormat="1" x14ac:dyDescent="0.3">
      <c r="A1333" s="150"/>
      <c r="B1333" s="151"/>
      <c r="C1333" s="152"/>
      <c r="F1333" s="153"/>
      <c r="K1333" s="36"/>
      <c r="L1333" s="36"/>
      <c r="M1333" s="45"/>
      <c r="N1333" s="389"/>
      <c r="O1333" s="154"/>
      <c r="P1333" s="154"/>
      <c r="Q1333" s="46"/>
      <c r="R1333" s="21"/>
      <c r="T1333" s="36"/>
    </row>
    <row r="1334" spans="1:20" s="33" customFormat="1" x14ac:dyDescent="0.3">
      <c r="A1334" s="150"/>
      <c r="B1334" s="151"/>
      <c r="C1334" s="152"/>
      <c r="F1334" s="153"/>
      <c r="K1334" s="36"/>
      <c r="L1334" s="36"/>
      <c r="M1334" s="45"/>
      <c r="N1334" s="389"/>
      <c r="O1334" s="154"/>
      <c r="P1334" s="154"/>
      <c r="Q1334" s="46"/>
      <c r="R1334" s="21"/>
      <c r="T1334" s="36"/>
    </row>
    <row r="1335" spans="1:20" s="33" customFormat="1" x14ac:dyDescent="0.3">
      <c r="A1335" s="150"/>
      <c r="B1335" s="151"/>
      <c r="C1335" s="152"/>
      <c r="F1335" s="153"/>
      <c r="K1335" s="36"/>
      <c r="L1335" s="36"/>
      <c r="M1335" s="45"/>
      <c r="N1335" s="389"/>
      <c r="O1335" s="154"/>
      <c r="P1335" s="154"/>
      <c r="Q1335" s="46"/>
      <c r="R1335" s="21"/>
      <c r="T1335" s="36"/>
    </row>
    <row r="1336" spans="1:20" s="33" customFormat="1" x14ac:dyDescent="0.3">
      <c r="A1336" s="150"/>
      <c r="B1336" s="151"/>
      <c r="C1336" s="152"/>
      <c r="F1336" s="153"/>
      <c r="K1336" s="36"/>
      <c r="L1336" s="36"/>
      <c r="M1336" s="45"/>
      <c r="N1336" s="389"/>
      <c r="O1336" s="154"/>
      <c r="P1336" s="154"/>
      <c r="Q1336" s="46"/>
      <c r="R1336" s="21"/>
      <c r="T1336" s="36"/>
    </row>
    <row r="1337" spans="1:20" s="33" customFormat="1" x14ac:dyDescent="0.3">
      <c r="A1337" s="150"/>
      <c r="B1337" s="151"/>
      <c r="C1337" s="152"/>
      <c r="F1337" s="153"/>
      <c r="K1337" s="36"/>
      <c r="L1337" s="36"/>
      <c r="M1337" s="45"/>
      <c r="N1337" s="389"/>
      <c r="O1337" s="154"/>
      <c r="P1337" s="154"/>
      <c r="Q1337" s="46"/>
      <c r="R1337" s="21"/>
      <c r="T1337" s="36"/>
    </row>
    <row r="1338" spans="1:20" s="33" customFormat="1" x14ac:dyDescent="0.3">
      <c r="A1338" s="150"/>
      <c r="B1338" s="151"/>
      <c r="C1338" s="152"/>
      <c r="F1338" s="153"/>
      <c r="K1338" s="36"/>
      <c r="L1338" s="36"/>
      <c r="M1338" s="45"/>
      <c r="N1338" s="389"/>
      <c r="O1338" s="154"/>
      <c r="P1338" s="154"/>
      <c r="Q1338" s="46"/>
      <c r="R1338" s="21"/>
      <c r="T1338" s="36"/>
    </row>
    <row r="1339" spans="1:20" s="33" customFormat="1" x14ac:dyDescent="0.3">
      <c r="A1339" s="150"/>
      <c r="B1339" s="151"/>
      <c r="C1339" s="152"/>
      <c r="F1339" s="153"/>
      <c r="K1339" s="36"/>
      <c r="L1339" s="36"/>
      <c r="M1339" s="45"/>
      <c r="N1339" s="389"/>
      <c r="O1339" s="154"/>
      <c r="P1339" s="154"/>
      <c r="Q1339" s="46"/>
      <c r="R1339" s="21"/>
      <c r="T1339" s="36"/>
    </row>
    <row r="1340" spans="1:20" s="33" customFormat="1" x14ac:dyDescent="0.3">
      <c r="A1340" s="150"/>
      <c r="B1340" s="151"/>
      <c r="C1340" s="152"/>
      <c r="F1340" s="153"/>
      <c r="K1340" s="36"/>
      <c r="L1340" s="36"/>
      <c r="M1340" s="45"/>
      <c r="N1340" s="389"/>
      <c r="O1340" s="154"/>
      <c r="P1340" s="154"/>
      <c r="Q1340" s="46"/>
      <c r="R1340" s="21"/>
      <c r="T1340" s="36"/>
    </row>
    <row r="1341" spans="1:20" s="33" customFormat="1" x14ac:dyDescent="0.3">
      <c r="A1341" s="150"/>
      <c r="B1341" s="151"/>
      <c r="C1341" s="152"/>
      <c r="F1341" s="153"/>
      <c r="K1341" s="36"/>
      <c r="L1341" s="36"/>
      <c r="M1341" s="45"/>
      <c r="N1341" s="389"/>
      <c r="O1341" s="154"/>
      <c r="P1341" s="154"/>
      <c r="Q1341" s="46"/>
      <c r="R1341" s="21"/>
      <c r="T1341" s="36"/>
    </row>
    <row r="1342" spans="1:20" s="33" customFormat="1" x14ac:dyDescent="0.3">
      <c r="A1342" s="150"/>
      <c r="B1342" s="151"/>
      <c r="C1342" s="152"/>
      <c r="F1342" s="153"/>
      <c r="K1342" s="36"/>
      <c r="L1342" s="36"/>
      <c r="M1342" s="45"/>
      <c r="N1342" s="389"/>
      <c r="O1342" s="154"/>
      <c r="P1342" s="154"/>
      <c r="Q1342" s="46"/>
      <c r="R1342" s="21"/>
      <c r="T1342" s="36"/>
    </row>
    <row r="1343" spans="1:20" s="33" customFormat="1" x14ac:dyDescent="0.3">
      <c r="A1343" s="150"/>
      <c r="B1343" s="151"/>
      <c r="C1343" s="152"/>
      <c r="F1343" s="153"/>
      <c r="K1343" s="36"/>
      <c r="L1343" s="36"/>
      <c r="M1343" s="45"/>
      <c r="N1343" s="389"/>
      <c r="O1343" s="154"/>
      <c r="P1343" s="154"/>
      <c r="Q1343" s="46"/>
      <c r="R1343" s="21"/>
      <c r="T1343" s="36"/>
    </row>
    <row r="1344" spans="1:20" s="33" customFormat="1" x14ac:dyDescent="0.3">
      <c r="A1344" s="150"/>
      <c r="B1344" s="151"/>
      <c r="C1344" s="152"/>
      <c r="F1344" s="153"/>
      <c r="K1344" s="36"/>
      <c r="L1344" s="36"/>
      <c r="M1344" s="45"/>
      <c r="N1344" s="389"/>
      <c r="O1344" s="154"/>
      <c r="P1344" s="154"/>
      <c r="Q1344" s="46"/>
      <c r="R1344" s="21"/>
      <c r="T1344" s="36"/>
    </row>
    <row r="1345" spans="1:20" s="33" customFormat="1" x14ac:dyDescent="0.3">
      <c r="A1345" s="150"/>
      <c r="B1345" s="151"/>
      <c r="C1345" s="152"/>
      <c r="F1345" s="153"/>
      <c r="K1345" s="36"/>
      <c r="L1345" s="36"/>
      <c r="M1345" s="45"/>
      <c r="N1345" s="389"/>
      <c r="O1345" s="154"/>
      <c r="P1345" s="154"/>
      <c r="Q1345" s="46"/>
      <c r="R1345" s="21"/>
      <c r="T1345" s="36"/>
    </row>
    <row r="1346" spans="1:20" s="33" customFormat="1" x14ac:dyDescent="0.3">
      <c r="A1346" s="150"/>
      <c r="B1346" s="151"/>
      <c r="C1346" s="152"/>
      <c r="F1346" s="153"/>
      <c r="K1346" s="36"/>
      <c r="L1346" s="36"/>
      <c r="M1346" s="45"/>
      <c r="N1346" s="389"/>
      <c r="O1346" s="154"/>
      <c r="P1346" s="154"/>
      <c r="Q1346" s="46"/>
      <c r="R1346" s="21"/>
      <c r="T1346" s="36"/>
    </row>
    <row r="1347" spans="1:20" s="33" customFormat="1" x14ac:dyDescent="0.3">
      <c r="A1347" s="150"/>
      <c r="B1347" s="151"/>
      <c r="C1347" s="152"/>
      <c r="F1347" s="153"/>
      <c r="K1347" s="36"/>
      <c r="L1347" s="36"/>
      <c r="M1347" s="45"/>
      <c r="N1347" s="389"/>
      <c r="O1347" s="154"/>
      <c r="P1347" s="154"/>
      <c r="Q1347" s="46"/>
      <c r="R1347" s="21"/>
      <c r="T1347" s="36"/>
    </row>
    <row r="1348" spans="1:20" s="33" customFormat="1" x14ac:dyDescent="0.3">
      <c r="A1348" s="150"/>
      <c r="B1348" s="151"/>
      <c r="C1348" s="152"/>
      <c r="F1348" s="153"/>
      <c r="K1348" s="36"/>
      <c r="L1348" s="36"/>
      <c r="M1348" s="45"/>
      <c r="N1348" s="389"/>
      <c r="O1348" s="154"/>
      <c r="P1348" s="154"/>
      <c r="Q1348" s="46"/>
      <c r="R1348" s="21"/>
      <c r="T1348" s="36"/>
    </row>
    <row r="1349" spans="1:20" s="33" customFormat="1" x14ac:dyDescent="0.3">
      <c r="A1349" s="150"/>
      <c r="B1349" s="151"/>
      <c r="C1349" s="152"/>
      <c r="F1349" s="153"/>
      <c r="K1349" s="36"/>
      <c r="L1349" s="36"/>
      <c r="M1349" s="45"/>
      <c r="N1349" s="389"/>
      <c r="O1349" s="154"/>
      <c r="P1349" s="154"/>
      <c r="Q1349" s="46"/>
      <c r="R1349" s="21"/>
      <c r="T1349" s="36"/>
    </row>
    <row r="1350" spans="1:20" s="33" customFormat="1" x14ac:dyDescent="0.3">
      <c r="A1350" s="150"/>
      <c r="B1350" s="151"/>
      <c r="C1350" s="152"/>
      <c r="F1350" s="153"/>
      <c r="K1350" s="36"/>
      <c r="L1350" s="36"/>
      <c r="M1350" s="45"/>
      <c r="N1350" s="389"/>
      <c r="O1350" s="154"/>
      <c r="P1350" s="154"/>
      <c r="Q1350" s="46"/>
      <c r="R1350" s="21"/>
      <c r="T1350" s="36"/>
    </row>
    <row r="1351" spans="1:20" s="33" customFormat="1" x14ac:dyDescent="0.3">
      <c r="A1351" s="150"/>
      <c r="B1351" s="151"/>
      <c r="C1351" s="152"/>
      <c r="F1351" s="153"/>
      <c r="K1351" s="36"/>
      <c r="L1351" s="36"/>
      <c r="M1351" s="45"/>
      <c r="N1351" s="389"/>
      <c r="O1351" s="154"/>
      <c r="P1351" s="154"/>
      <c r="Q1351" s="46"/>
      <c r="R1351" s="21"/>
      <c r="T1351" s="36"/>
    </row>
    <row r="1352" spans="1:20" s="33" customFormat="1" x14ac:dyDescent="0.3">
      <c r="A1352" s="150"/>
      <c r="B1352" s="151"/>
      <c r="C1352" s="152"/>
      <c r="F1352" s="153"/>
      <c r="K1352" s="36"/>
      <c r="L1352" s="36"/>
      <c r="M1352" s="45"/>
      <c r="N1352" s="389"/>
      <c r="O1352" s="154"/>
      <c r="P1352" s="154"/>
      <c r="Q1352" s="46"/>
      <c r="R1352" s="21"/>
      <c r="T1352" s="36"/>
    </row>
    <row r="1353" spans="1:20" s="33" customFormat="1" x14ac:dyDescent="0.3">
      <c r="A1353" s="150"/>
      <c r="B1353" s="151"/>
      <c r="C1353" s="152"/>
      <c r="F1353" s="153"/>
      <c r="K1353" s="36"/>
      <c r="L1353" s="36"/>
      <c r="M1353" s="45"/>
      <c r="N1353" s="389"/>
      <c r="O1353" s="154"/>
      <c r="P1353" s="154"/>
      <c r="Q1353" s="46"/>
      <c r="R1353" s="21"/>
      <c r="T1353" s="36"/>
    </row>
    <row r="1354" spans="1:20" s="33" customFormat="1" x14ac:dyDescent="0.3">
      <c r="A1354" s="150"/>
      <c r="B1354" s="151"/>
      <c r="C1354" s="152"/>
      <c r="F1354" s="153"/>
      <c r="K1354" s="36"/>
      <c r="L1354" s="36"/>
      <c r="M1354" s="45"/>
      <c r="N1354" s="389"/>
      <c r="O1354" s="154"/>
      <c r="P1354" s="154"/>
      <c r="Q1354" s="46"/>
      <c r="R1354" s="21"/>
      <c r="T1354" s="36"/>
    </row>
    <row r="1355" spans="1:20" s="33" customFormat="1" x14ac:dyDescent="0.3">
      <c r="A1355" s="150"/>
      <c r="B1355" s="151"/>
      <c r="C1355" s="152"/>
      <c r="F1355" s="153"/>
      <c r="K1355" s="36"/>
      <c r="L1355" s="36"/>
      <c r="M1355" s="45"/>
      <c r="N1355" s="389"/>
      <c r="O1355" s="154"/>
      <c r="P1355" s="154"/>
      <c r="Q1355" s="46"/>
      <c r="R1355" s="21"/>
      <c r="T1355" s="36"/>
    </row>
    <row r="1356" spans="1:20" s="33" customFormat="1" x14ac:dyDescent="0.3">
      <c r="A1356" s="150"/>
      <c r="B1356" s="151"/>
      <c r="C1356" s="152"/>
      <c r="F1356" s="153"/>
      <c r="K1356" s="36"/>
      <c r="L1356" s="36"/>
      <c r="M1356" s="45"/>
      <c r="N1356" s="389"/>
      <c r="O1356" s="154"/>
      <c r="P1356" s="154"/>
      <c r="Q1356" s="46"/>
      <c r="R1356" s="21"/>
      <c r="T1356" s="36"/>
    </row>
    <row r="1357" spans="1:20" s="33" customFormat="1" x14ac:dyDescent="0.3">
      <c r="A1357" s="150"/>
      <c r="B1357" s="151"/>
      <c r="C1357" s="152"/>
      <c r="F1357" s="153"/>
      <c r="K1357" s="36"/>
      <c r="L1357" s="36"/>
      <c r="M1357" s="45"/>
      <c r="N1357" s="389"/>
      <c r="O1357" s="154"/>
      <c r="P1357" s="154"/>
      <c r="Q1357" s="46"/>
      <c r="R1357" s="21"/>
      <c r="T1357" s="36"/>
    </row>
    <row r="1358" spans="1:20" s="33" customFormat="1" x14ac:dyDescent="0.3">
      <c r="A1358" s="150"/>
      <c r="B1358" s="151"/>
      <c r="C1358" s="152"/>
      <c r="F1358" s="153"/>
      <c r="K1358" s="36"/>
      <c r="L1358" s="36"/>
      <c r="M1358" s="45"/>
      <c r="N1358" s="389"/>
      <c r="O1358" s="154"/>
      <c r="P1358" s="154"/>
      <c r="Q1358" s="46"/>
      <c r="R1358" s="21"/>
      <c r="T1358" s="36"/>
    </row>
    <row r="1359" spans="1:20" s="33" customFormat="1" x14ac:dyDescent="0.3">
      <c r="A1359" s="150"/>
      <c r="B1359" s="151"/>
      <c r="C1359" s="152"/>
      <c r="F1359" s="153"/>
      <c r="K1359" s="36"/>
      <c r="L1359" s="36"/>
      <c r="M1359" s="45"/>
      <c r="N1359" s="389"/>
      <c r="O1359" s="154"/>
      <c r="P1359" s="154"/>
      <c r="Q1359" s="46"/>
      <c r="R1359" s="21"/>
      <c r="T1359" s="36"/>
    </row>
    <row r="1360" spans="1:20" s="33" customFormat="1" x14ac:dyDescent="0.3">
      <c r="A1360" s="150"/>
      <c r="B1360" s="151"/>
      <c r="C1360" s="152"/>
      <c r="F1360" s="153"/>
      <c r="K1360" s="36"/>
      <c r="L1360" s="36"/>
      <c r="M1360" s="45"/>
      <c r="N1360" s="389"/>
      <c r="O1360" s="154"/>
      <c r="P1360" s="154"/>
      <c r="Q1360" s="46"/>
      <c r="R1360" s="21"/>
      <c r="T1360" s="36"/>
    </row>
    <row r="1361" spans="1:20" s="33" customFormat="1" x14ac:dyDescent="0.3">
      <c r="A1361" s="150"/>
      <c r="B1361" s="151"/>
      <c r="C1361" s="152"/>
      <c r="F1361" s="153"/>
      <c r="K1361" s="36"/>
      <c r="L1361" s="36"/>
      <c r="M1361" s="45"/>
      <c r="N1361" s="389"/>
      <c r="O1361" s="154"/>
      <c r="P1361" s="154"/>
      <c r="Q1361" s="46"/>
      <c r="R1361" s="21"/>
      <c r="T1361" s="36"/>
    </row>
    <row r="1362" spans="1:20" s="33" customFormat="1" x14ac:dyDescent="0.3">
      <c r="A1362" s="150"/>
      <c r="B1362" s="151"/>
      <c r="C1362" s="152"/>
      <c r="F1362" s="153"/>
      <c r="K1362" s="36"/>
      <c r="L1362" s="36"/>
      <c r="M1362" s="45"/>
      <c r="N1362" s="389"/>
      <c r="O1362" s="154"/>
      <c r="P1362" s="154"/>
      <c r="Q1362" s="46"/>
      <c r="R1362" s="21"/>
      <c r="T1362" s="36"/>
    </row>
    <row r="1363" spans="1:20" s="33" customFormat="1" x14ac:dyDescent="0.3">
      <c r="A1363" s="150"/>
      <c r="B1363" s="151"/>
      <c r="C1363" s="152"/>
      <c r="F1363" s="153"/>
      <c r="K1363" s="36"/>
      <c r="L1363" s="36"/>
      <c r="M1363" s="45"/>
      <c r="N1363" s="389"/>
      <c r="O1363" s="154"/>
      <c r="P1363" s="154"/>
      <c r="Q1363" s="46"/>
      <c r="R1363" s="21"/>
      <c r="T1363" s="36"/>
    </row>
    <row r="1364" spans="1:20" s="33" customFormat="1" x14ac:dyDescent="0.3">
      <c r="A1364" s="150"/>
      <c r="B1364" s="151"/>
      <c r="C1364" s="152"/>
      <c r="F1364" s="153"/>
      <c r="K1364" s="36"/>
      <c r="L1364" s="36"/>
      <c r="M1364" s="45"/>
      <c r="N1364" s="389"/>
      <c r="O1364" s="154"/>
      <c r="P1364" s="154"/>
      <c r="Q1364" s="46"/>
      <c r="R1364" s="21"/>
      <c r="T1364" s="36"/>
    </row>
    <row r="1365" spans="1:20" s="33" customFormat="1" x14ac:dyDescent="0.3">
      <c r="A1365" s="150"/>
      <c r="B1365" s="151"/>
      <c r="C1365" s="152"/>
      <c r="F1365" s="153"/>
      <c r="K1365" s="36"/>
      <c r="L1365" s="36"/>
      <c r="M1365" s="45"/>
      <c r="N1365" s="389"/>
      <c r="O1365" s="154"/>
      <c r="P1365" s="154"/>
      <c r="Q1365" s="46"/>
      <c r="R1365" s="21"/>
      <c r="T1365" s="36"/>
    </row>
    <row r="1366" spans="1:20" s="33" customFormat="1" x14ac:dyDescent="0.3">
      <c r="A1366" s="150"/>
      <c r="B1366" s="151"/>
      <c r="C1366" s="152"/>
      <c r="F1366" s="153"/>
      <c r="K1366" s="36"/>
      <c r="L1366" s="36"/>
      <c r="M1366" s="45"/>
      <c r="N1366" s="389"/>
      <c r="O1366" s="154"/>
      <c r="P1366" s="154"/>
      <c r="Q1366" s="46"/>
      <c r="R1366" s="21"/>
      <c r="T1366" s="36"/>
    </row>
    <row r="1367" spans="1:20" s="33" customFormat="1" x14ac:dyDescent="0.3">
      <c r="A1367" s="150"/>
      <c r="B1367" s="151"/>
      <c r="C1367" s="152"/>
      <c r="F1367" s="153"/>
      <c r="K1367" s="36"/>
      <c r="L1367" s="36"/>
      <c r="M1367" s="45"/>
      <c r="N1367" s="389"/>
      <c r="O1367" s="154"/>
      <c r="P1367" s="154"/>
      <c r="Q1367" s="46"/>
      <c r="R1367" s="21"/>
      <c r="T1367" s="36"/>
    </row>
    <row r="1368" spans="1:20" s="33" customFormat="1" x14ac:dyDescent="0.3">
      <c r="A1368" s="150"/>
      <c r="B1368" s="151"/>
      <c r="C1368" s="152"/>
      <c r="F1368" s="153"/>
      <c r="K1368" s="36"/>
      <c r="L1368" s="36"/>
      <c r="M1368" s="45"/>
      <c r="N1368" s="389"/>
      <c r="O1368" s="154"/>
      <c r="P1368" s="154"/>
      <c r="Q1368" s="46"/>
      <c r="R1368" s="21"/>
      <c r="T1368" s="36"/>
    </row>
    <row r="1369" spans="1:20" s="33" customFormat="1" x14ac:dyDescent="0.3">
      <c r="A1369" s="150"/>
      <c r="B1369" s="151"/>
      <c r="C1369" s="152"/>
      <c r="F1369" s="153"/>
      <c r="K1369" s="36"/>
      <c r="L1369" s="36"/>
      <c r="M1369" s="45"/>
      <c r="N1369" s="389"/>
      <c r="O1369" s="154"/>
      <c r="P1369" s="154"/>
      <c r="Q1369" s="46"/>
      <c r="R1369" s="21"/>
      <c r="T1369" s="36"/>
    </row>
    <row r="1370" spans="1:20" s="33" customFormat="1" x14ac:dyDescent="0.3">
      <c r="A1370" s="150"/>
      <c r="B1370" s="151"/>
      <c r="C1370" s="152"/>
      <c r="F1370" s="153"/>
      <c r="K1370" s="36"/>
      <c r="L1370" s="36"/>
      <c r="M1370" s="45"/>
      <c r="N1370" s="389"/>
      <c r="O1370" s="154"/>
      <c r="P1370" s="154"/>
      <c r="Q1370" s="46"/>
      <c r="R1370" s="21"/>
      <c r="T1370" s="36"/>
    </row>
    <row r="1371" spans="1:20" s="33" customFormat="1" x14ac:dyDescent="0.3">
      <c r="A1371" s="150"/>
      <c r="B1371" s="151"/>
      <c r="C1371" s="152"/>
      <c r="F1371" s="153"/>
      <c r="K1371" s="36"/>
      <c r="L1371" s="36"/>
      <c r="M1371" s="45"/>
      <c r="N1371" s="389"/>
      <c r="O1371" s="154"/>
      <c r="P1371" s="154"/>
      <c r="Q1371" s="46"/>
      <c r="R1371" s="21"/>
      <c r="T1371" s="36"/>
    </row>
    <row r="1372" spans="1:20" s="33" customFormat="1" x14ac:dyDescent="0.3">
      <c r="A1372" s="150"/>
      <c r="B1372" s="151"/>
      <c r="C1372" s="152"/>
      <c r="F1372" s="153"/>
      <c r="K1372" s="36"/>
      <c r="L1372" s="36"/>
      <c r="M1372" s="45"/>
      <c r="N1372" s="389"/>
      <c r="O1372" s="154"/>
      <c r="P1372" s="154"/>
      <c r="Q1372" s="46"/>
      <c r="R1372" s="21"/>
      <c r="T1372" s="36"/>
    </row>
    <row r="1373" spans="1:20" s="33" customFormat="1" x14ac:dyDescent="0.3">
      <c r="A1373" s="150"/>
      <c r="B1373" s="151"/>
      <c r="C1373" s="152"/>
      <c r="F1373" s="153"/>
      <c r="K1373" s="36"/>
      <c r="L1373" s="36"/>
      <c r="M1373" s="45"/>
      <c r="N1373" s="389"/>
      <c r="O1373" s="154"/>
      <c r="P1373" s="154"/>
      <c r="Q1373" s="46"/>
      <c r="R1373" s="21"/>
      <c r="T1373" s="36"/>
    </row>
    <row r="1374" spans="1:20" s="33" customFormat="1" x14ac:dyDescent="0.3">
      <c r="A1374" s="150"/>
      <c r="B1374" s="151"/>
      <c r="C1374" s="152"/>
      <c r="F1374" s="153"/>
      <c r="K1374" s="36"/>
      <c r="L1374" s="36"/>
      <c r="M1374" s="45"/>
      <c r="N1374" s="389"/>
      <c r="O1374" s="154"/>
      <c r="P1374" s="154"/>
      <c r="Q1374" s="46"/>
      <c r="R1374" s="21"/>
      <c r="T1374" s="36"/>
    </row>
    <row r="1375" spans="1:20" s="33" customFormat="1" x14ac:dyDescent="0.3">
      <c r="A1375" s="150"/>
      <c r="B1375" s="151"/>
      <c r="C1375" s="152"/>
      <c r="F1375" s="153"/>
      <c r="K1375" s="36"/>
      <c r="L1375" s="36"/>
      <c r="M1375" s="45"/>
      <c r="N1375" s="389"/>
      <c r="O1375" s="154"/>
      <c r="P1375" s="154"/>
      <c r="Q1375" s="46"/>
      <c r="R1375" s="21"/>
      <c r="T1375" s="36"/>
    </row>
    <row r="1376" spans="1:20" s="33" customFormat="1" x14ac:dyDescent="0.3">
      <c r="A1376" s="150"/>
      <c r="B1376" s="151"/>
      <c r="C1376" s="152"/>
      <c r="F1376" s="153"/>
      <c r="K1376" s="36"/>
      <c r="L1376" s="36"/>
      <c r="M1376" s="45"/>
      <c r="N1376" s="389"/>
      <c r="O1376" s="154"/>
      <c r="P1376" s="154"/>
      <c r="Q1376" s="46"/>
      <c r="R1376" s="21"/>
      <c r="T1376" s="36"/>
    </row>
    <row r="1377" spans="1:20" s="33" customFormat="1" x14ac:dyDescent="0.3">
      <c r="A1377" s="150"/>
      <c r="B1377" s="151"/>
      <c r="C1377" s="152"/>
      <c r="F1377" s="153"/>
      <c r="K1377" s="36"/>
      <c r="L1377" s="36"/>
      <c r="M1377" s="45"/>
      <c r="N1377" s="389"/>
      <c r="O1377" s="154"/>
      <c r="P1377" s="154"/>
      <c r="Q1377" s="46"/>
      <c r="R1377" s="21"/>
      <c r="T1377" s="36"/>
    </row>
    <row r="1378" spans="1:20" s="33" customFormat="1" x14ac:dyDescent="0.3">
      <c r="A1378" s="150"/>
      <c r="B1378" s="151"/>
      <c r="C1378" s="152"/>
      <c r="F1378" s="153"/>
      <c r="K1378" s="36"/>
      <c r="L1378" s="36"/>
      <c r="M1378" s="45"/>
      <c r="N1378" s="389"/>
      <c r="O1378" s="154"/>
      <c r="P1378" s="154"/>
      <c r="Q1378" s="46"/>
      <c r="R1378" s="21"/>
      <c r="T1378" s="36"/>
    </row>
    <row r="1379" spans="1:20" s="33" customFormat="1" x14ac:dyDescent="0.3">
      <c r="A1379" s="150"/>
      <c r="B1379" s="151"/>
      <c r="C1379" s="152"/>
      <c r="F1379" s="153"/>
      <c r="K1379" s="36"/>
      <c r="L1379" s="36"/>
      <c r="M1379" s="45"/>
      <c r="N1379" s="389"/>
      <c r="O1379" s="154"/>
      <c r="P1379" s="154"/>
      <c r="Q1379" s="46"/>
      <c r="R1379" s="21"/>
      <c r="T1379" s="36"/>
    </row>
    <row r="1380" spans="1:20" s="33" customFormat="1" x14ac:dyDescent="0.3">
      <c r="A1380" s="150"/>
      <c r="B1380" s="151"/>
      <c r="C1380" s="152"/>
      <c r="F1380" s="153"/>
      <c r="K1380" s="36"/>
      <c r="L1380" s="36"/>
      <c r="M1380" s="45"/>
      <c r="N1380" s="389"/>
      <c r="O1380" s="154"/>
      <c r="P1380" s="154"/>
      <c r="Q1380" s="46"/>
      <c r="R1380" s="21"/>
      <c r="T1380" s="36"/>
    </row>
    <row r="1381" spans="1:20" s="33" customFormat="1" x14ac:dyDescent="0.3">
      <c r="A1381" s="150"/>
      <c r="B1381" s="151"/>
      <c r="C1381" s="152"/>
      <c r="F1381" s="153"/>
      <c r="K1381" s="36"/>
      <c r="L1381" s="36"/>
      <c r="M1381" s="45"/>
      <c r="N1381" s="389"/>
      <c r="O1381" s="154"/>
      <c r="P1381" s="154"/>
      <c r="Q1381" s="46"/>
      <c r="R1381" s="21"/>
      <c r="T1381" s="36"/>
    </row>
    <row r="1382" spans="1:20" s="33" customFormat="1" x14ac:dyDescent="0.3">
      <c r="A1382" s="150"/>
      <c r="B1382" s="151"/>
      <c r="C1382" s="152"/>
      <c r="F1382" s="153"/>
      <c r="K1382" s="36"/>
      <c r="L1382" s="36"/>
      <c r="M1382" s="45"/>
      <c r="N1382" s="389"/>
      <c r="O1382" s="154"/>
      <c r="P1382" s="154"/>
      <c r="Q1382" s="46"/>
      <c r="R1382" s="21"/>
      <c r="T1382" s="36"/>
    </row>
    <row r="1383" spans="1:20" s="33" customFormat="1" x14ac:dyDescent="0.3">
      <c r="A1383" s="150"/>
      <c r="B1383" s="151"/>
      <c r="C1383" s="152"/>
      <c r="F1383" s="153"/>
      <c r="K1383" s="36"/>
      <c r="L1383" s="36"/>
      <c r="M1383" s="45"/>
      <c r="N1383" s="389"/>
      <c r="O1383" s="154"/>
      <c r="P1383" s="154"/>
      <c r="Q1383" s="46"/>
      <c r="R1383" s="21"/>
      <c r="T1383" s="36"/>
    </row>
    <row r="1384" spans="1:20" s="33" customFormat="1" x14ac:dyDescent="0.3">
      <c r="A1384" s="150"/>
      <c r="B1384" s="151"/>
      <c r="C1384" s="152"/>
      <c r="F1384" s="153"/>
      <c r="K1384" s="36"/>
      <c r="L1384" s="36"/>
      <c r="M1384" s="45"/>
      <c r="N1384" s="389"/>
      <c r="O1384" s="154"/>
      <c r="P1384" s="154"/>
      <c r="Q1384" s="46"/>
      <c r="R1384" s="21"/>
      <c r="T1384" s="36"/>
    </row>
    <row r="1385" spans="1:20" s="33" customFormat="1" x14ac:dyDescent="0.3">
      <c r="A1385" s="150"/>
      <c r="B1385" s="151"/>
      <c r="C1385" s="152"/>
      <c r="F1385" s="153"/>
      <c r="K1385" s="36"/>
      <c r="L1385" s="36"/>
      <c r="M1385" s="45"/>
      <c r="N1385" s="389"/>
      <c r="O1385" s="154"/>
      <c r="P1385" s="154"/>
      <c r="Q1385" s="46"/>
      <c r="R1385" s="21"/>
      <c r="T1385" s="36"/>
    </row>
    <row r="1386" spans="1:20" s="33" customFormat="1" x14ac:dyDescent="0.3">
      <c r="A1386" s="150"/>
      <c r="B1386" s="151"/>
      <c r="C1386" s="152"/>
      <c r="F1386" s="153"/>
      <c r="K1386" s="36"/>
      <c r="L1386" s="36"/>
      <c r="M1386" s="45"/>
      <c r="N1386" s="389"/>
      <c r="O1386" s="154"/>
      <c r="P1386" s="154"/>
      <c r="Q1386" s="46"/>
      <c r="R1386" s="21"/>
      <c r="T1386" s="36"/>
    </row>
    <row r="1387" spans="1:20" s="33" customFormat="1" x14ac:dyDescent="0.3">
      <c r="A1387" s="150"/>
      <c r="B1387" s="151"/>
      <c r="C1387" s="152"/>
      <c r="F1387" s="153"/>
      <c r="K1387" s="36"/>
      <c r="L1387" s="36"/>
      <c r="M1387" s="45"/>
      <c r="N1387" s="389"/>
      <c r="O1387" s="154"/>
      <c r="P1387" s="154"/>
      <c r="Q1387" s="46"/>
      <c r="R1387" s="21"/>
      <c r="T1387" s="36"/>
    </row>
    <row r="1388" spans="1:20" s="33" customFormat="1" x14ac:dyDescent="0.3">
      <c r="A1388" s="150"/>
      <c r="B1388" s="151"/>
      <c r="C1388" s="152"/>
      <c r="F1388" s="153"/>
      <c r="K1388" s="36"/>
      <c r="L1388" s="36"/>
      <c r="M1388" s="45"/>
      <c r="N1388" s="389"/>
      <c r="O1388" s="154"/>
      <c r="P1388" s="154"/>
      <c r="Q1388" s="46"/>
      <c r="R1388" s="21"/>
      <c r="T1388" s="36"/>
    </row>
    <row r="1389" spans="1:20" s="33" customFormat="1" x14ac:dyDescent="0.3">
      <c r="A1389" s="150"/>
      <c r="B1389" s="151"/>
      <c r="C1389" s="152"/>
      <c r="F1389" s="153"/>
      <c r="K1389" s="36"/>
      <c r="L1389" s="36"/>
      <c r="M1389" s="45"/>
      <c r="N1389" s="389"/>
      <c r="O1389" s="154"/>
      <c r="P1389" s="154"/>
      <c r="Q1389" s="46"/>
      <c r="R1389" s="21"/>
      <c r="T1389" s="36"/>
    </row>
    <row r="1390" spans="1:20" s="33" customFormat="1" x14ac:dyDescent="0.3">
      <c r="A1390" s="150"/>
      <c r="B1390" s="151"/>
      <c r="C1390" s="152"/>
      <c r="F1390" s="153"/>
      <c r="K1390" s="36"/>
      <c r="L1390" s="36"/>
      <c r="M1390" s="45"/>
      <c r="N1390" s="389"/>
      <c r="O1390" s="154"/>
      <c r="P1390" s="154"/>
      <c r="Q1390" s="46"/>
      <c r="R1390" s="21"/>
      <c r="T1390" s="36"/>
    </row>
    <row r="1391" spans="1:20" s="33" customFormat="1" x14ac:dyDescent="0.3">
      <c r="A1391" s="150"/>
      <c r="B1391" s="151"/>
      <c r="C1391" s="152"/>
      <c r="F1391" s="153"/>
      <c r="K1391" s="36"/>
      <c r="L1391" s="36"/>
      <c r="M1391" s="45"/>
      <c r="N1391" s="389"/>
      <c r="O1391" s="154"/>
      <c r="P1391" s="154"/>
      <c r="Q1391" s="46"/>
      <c r="R1391" s="21"/>
      <c r="T1391" s="36"/>
    </row>
    <row r="1392" spans="1:20" s="33" customFormat="1" x14ac:dyDescent="0.3">
      <c r="A1392" s="150"/>
      <c r="B1392" s="151"/>
      <c r="C1392" s="152"/>
      <c r="F1392" s="153"/>
      <c r="K1392" s="36"/>
      <c r="L1392" s="36"/>
      <c r="M1392" s="45"/>
      <c r="N1392" s="389"/>
      <c r="O1392" s="154"/>
      <c r="P1392" s="154"/>
      <c r="Q1392" s="46"/>
      <c r="R1392" s="21"/>
      <c r="T1392" s="36"/>
    </row>
    <row r="1393" spans="1:20" s="33" customFormat="1" x14ac:dyDescent="0.3">
      <c r="A1393" s="150"/>
      <c r="B1393" s="151"/>
      <c r="C1393" s="152"/>
      <c r="F1393" s="153"/>
      <c r="K1393" s="36"/>
      <c r="L1393" s="36"/>
      <c r="M1393" s="45"/>
      <c r="N1393" s="389"/>
      <c r="O1393" s="154"/>
      <c r="P1393" s="154"/>
      <c r="Q1393" s="46"/>
      <c r="R1393" s="21"/>
      <c r="T1393" s="36"/>
    </row>
    <row r="1394" spans="1:20" s="33" customFormat="1" x14ac:dyDescent="0.3">
      <c r="A1394" s="150"/>
      <c r="B1394" s="151"/>
      <c r="C1394" s="152"/>
      <c r="F1394" s="153"/>
      <c r="K1394" s="36"/>
      <c r="L1394" s="36"/>
      <c r="M1394" s="45"/>
      <c r="N1394" s="389"/>
      <c r="O1394" s="154"/>
      <c r="P1394" s="154"/>
      <c r="Q1394" s="46"/>
      <c r="R1394" s="21"/>
      <c r="T1394" s="36"/>
    </row>
    <row r="1395" spans="1:20" s="33" customFormat="1" x14ac:dyDescent="0.3">
      <c r="A1395" s="150"/>
      <c r="B1395" s="151"/>
      <c r="C1395" s="152"/>
      <c r="F1395" s="153"/>
      <c r="K1395" s="36"/>
      <c r="L1395" s="36"/>
      <c r="M1395" s="45"/>
      <c r="N1395" s="389"/>
      <c r="O1395" s="154"/>
      <c r="P1395" s="154"/>
      <c r="Q1395" s="46"/>
      <c r="R1395" s="21"/>
      <c r="T1395" s="36"/>
    </row>
    <row r="1396" spans="1:20" s="33" customFormat="1" x14ac:dyDescent="0.3">
      <c r="A1396" s="150"/>
      <c r="B1396" s="151"/>
      <c r="C1396" s="152"/>
      <c r="F1396" s="153"/>
      <c r="K1396" s="36"/>
      <c r="L1396" s="36"/>
      <c r="M1396" s="45"/>
      <c r="N1396" s="389"/>
      <c r="O1396" s="154"/>
      <c r="P1396" s="154"/>
      <c r="Q1396" s="46"/>
      <c r="R1396" s="21"/>
      <c r="T1396" s="36"/>
    </row>
    <row r="1397" spans="1:20" s="33" customFormat="1" x14ac:dyDescent="0.3">
      <c r="A1397" s="150"/>
      <c r="B1397" s="151"/>
      <c r="C1397" s="152"/>
      <c r="F1397" s="153"/>
      <c r="K1397" s="36"/>
      <c r="L1397" s="36"/>
      <c r="M1397" s="45"/>
      <c r="N1397" s="389"/>
      <c r="O1397" s="154"/>
      <c r="P1397" s="154"/>
      <c r="Q1397" s="46"/>
      <c r="R1397" s="21"/>
      <c r="T1397" s="36"/>
    </row>
    <row r="1398" spans="1:20" s="33" customFormat="1" x14ac:dyDescent="0.3">
      <c r="A1398" s="150"/>
      <c r="B1398" s="151"/>
      <c r="C1398" s="152"/>
      <c r="F1398" s="153"/>
      <c r="K1398" s="36"/>
      <c r="L1398" s="36"/>
      <c r="M1398" s="45"/>
      <c r="N1398" s="389"/>
      <c r="O1398" s="154"/>
      <c r="P1398" s="154"/>
      <c r="Q1398" s="46"/>
      <c r="R1398" s="21"/>
      <c r="T1398" s="36"/>
    </row>
    <row r="1399" spans="1:20" s="33" customFormat="1" x14ac:dyDescent="0.3">
      <c r="A1399" s="150"/>
      <c r="B1399" s="151"/>
      <c r="C1399" s="152"/>
      <c r="F1399" s="153"/>
      <c r="K1399" s="36"/>
      <c r="L1399" s="36"/>
      <c r="M1399" s="45"/>
      <c r="N1399" s="389"/>
      <c r="O1399" s="154"/>
      <c r="P1399" s="154"/>
      <c r="Q1399" s="46"/>
      <c r="R1399" s="21"/>
      <c r="T1399" s="36"/>
    </row>
    <row r="1400" spans="1:20" s="33" customFormat="1" x14ac:dyDescent="0.3">
      <c r="A1400" s="150"/>
      <c r="B1400" s="151"/>
      <c r="C1400" s="152"/>
      <c r="F1400" s="153"/>
      <c r="K1400" s="36"/>
      <c r="L1400" s="36"/>
      <c r="M1400" s="45"/>
      <c r="N1400" s="389"/>
      <c r="O1400" s="154"/>
      <c r="P1400" s="154"/>
      <c r="Q1400" s="46"/>
      <c r="R1400" s="21"/>
      <c r="T1400" s="36"/>
    </row>
    <row r="1401" spans="1:20" s="33" customFormat="1" x14ac:dyDescent="0.3">
      <c r="A1401" s="150"/>
      <c r="B1401" s="151"/>
      <c r="C1401" s="152"/>
      <c r="F1401" s="153"/>
      <c r="K1401" s="36"/>
      <c r="L1401" s="36"/>
      <c r="M1401" s="45"/>
      <c r="N1401" s="389"/>
      <c r="O1401" s="154"/>
      <c r="P1401" s="154"/>
      <c r="Q1401" s="46"/>
      <c r="R1401" s="21"/>
      <c r="T1401" s="36"/>
    </row>
    <row r="1402" spans="1:20" s="33" customFormat="1" x14ac:dyDescent="0.3">
      <c r="A1402" s="150"/>
      <c r="B1402" s="151"/>
      <c r="C1402" s="152"/>
      <c r="F1402" s="153"/>
      <c r="K1402" s="36"/>
      <c r="L1402" s="36"/>
      <c r="M1402" s="45"/>
      <c r="N1402" s="389"/>
      <c r="O1402" s="154"/>
      <c r="P1402" s="154"/>
      <c r="Q1402" s="46"/>
      <c r="R1402" s="21"/>
      <c r="T1402" s="36"/>
    </row>
    <row r="1403" spans="1:20" s="33" customFormat="1" x14ac:dyDescent="0.3">
      <c r="A1403" s="150"/>
      <c r="B1403" s="151"/>
      <c r="C1403" s="152"/>
      <c r="F1403" s="153"/>
      <c r="K1403" s="36"/>
      <c r="L1403" s="36"/>
      <c r="M1403" s="45"/>
      <c r="N1403" s="389"/>
      <c r="O1403" s="154"/>
      <c r="P1403" s="154"/>
      <c r="Q1403" s="46"/>
      <c r="R1403" s="21"/>
      <c r="T1403" s="36"/>
    </row>
    <row r="1404" spans="1:20" s="33" customFormat="1" x14ac:dyDescent="0.3">
      <c r="A1404" s="150"/>
      <c r="B1404" s="151"/>
      <c r="C1404" s="152"/>
      <c r="F1404" s="153"/>
      <c r="K1404" s="36"/>
      <c r="L1404" s="36"/>
      <c r="M1404" s="45"/>
      <c r="N1404" s="389"/>
      <c r="O1404" s="154"/>
      <c r="P1404" s="154"/>
      <c r="Q1404" s="46"/>
      <c r="R1404" s="21"/>
      <c r="T1404" s="36"/>
    </row>
    <row r="1405" spans="1:20" s="33" customFormat="1" x14ac:dyDescent="0.3">
      <c r="A1405" s="150"/>
      <c r="B1405" s="151"/>
      <c r="C1405" s="152"/>
      <c r="F1405" s="153"/>
      <c r="K1405" s="36"/>
      <c r="L1405" s="36"/>
      <c r="M1405" s="45"/>
      <c r="N1405" s="389"/>
      <c r="O1405" s="154"/>
      <c r="P1405" s="154"/>
      <c r="Q1405" s="46"/>
      <c r="R1405" s="21"/>
      <c r="T1405" s="36"/>
    </row>
    <row r="1406" spans="1:20" s="33" customFormat="1" x14ac:dyDescent="0.3">
      <c r="A1406" s="150"/>
      <c r="B1406" s="151"/>
      <c r="C1406" s="152"/>
      <c r="F1406" s="153"/>
      <c r="K1406" s="36"/>
      <c r="L1406" s="36"/>
      <c r="M1406" s="45"/>
      <c r="N1406" s="389"/>
      <c r="O1406" s="154"/>
      <c r="P1406" s="154"/>
      <c r="Q1406" s="46"/>
      <c r="R1406" s="21"/>
      <c r="T1406" s="36"/>
    </row>
    <row r="1407" spans="1:20" s="33" customFormat="1" x14ac:dyDescent="0.3">
      <c r="A1407" s="150"/>
      <c r="B1407" s="151"/>
      <c r="C1407" s="152"/>
      <c r="F1407" s="153"/>
      <c r="K1407" s="36"/>
      <c r="L1407" s="36"/>
      <c r="M1407" s="45"/>
      <c r="N1407" s="389"/>
      <c r="O1407" s="154"/>
      <c r="P1407" s="154"/>
      <c r="Q1407" s="46"/>
      <c r="R1407" s="21"/>
      <c r="T1407" s="36"/>
    </row>
    <row r="1408" spans="1:20" s="33" customFormat="1" x14ac:dyDescent="0.3">
      <c r="A1408" s="150"/>
      <c r="B1408" s="151"/>
      <c r="C1408" s="152"/>
      <c r="F1408" s="153"/>
      <c r="K1408" s="36"/>
      <c r="L1408" s="36"/>
      <c r="M1408" s="45"/>
      <c r="N1408" s="389"/>
      <c r="O1408" s="154"/>
      <c r="P1408" s="154"/>
      <c r="Q1408" s="46"/>
      <c r="R1408" s="21"/>
      <c r="T1408" s="36"/>
    </row>
    <row r="1409" spans="1:20" s="33" customFormat="1" x14ac:dyDescent="0.3">
      <c r="A1409" s="150"/>
      <c r="B1409" s="151"/>
      <c r="C1409" s="152"/>
      <c r="F1409" s="153"/>
      <c r="K1409" s="36"/>
      <c r="L1409" s="36"/>
      <c r="M1409" s="45"/>
      <c r="N1409" s="389"/>
      <c r="O1409" s="154"/>
      <c r="P1409" s="154"/>
      <c r="Q1409" s="46"/>
      <c r="R1409" s="21"/>
      <c r="T1409" s="36"/>
    </row>
    <row r="1410" spans="1:20" s="33" customFormat="1" x14ac:dyDescent="0.3">
      <c r="A1410" s="150"/>
      <c r="B1410" s="151"/>
      <c r="C1410" s="152"/>
      <c r="F1410" s="153"/>
      <c r="K1410" s="36"/>
      <c r="L1410" s="36"/>
      <c r="M1410" s="45"/>
      <c r="N1410" s="389"/>
      <c r="O1410" s="154"/>
      <c r="P1410" s="154"/>
      <c r="Q1410" s="46"/>
      <c r="R1410" s="21"/>
      <c r="T1410" s="36"/>
    </row>
    <row r="1411" spans="1:20" s="33" customFormat="1" x14ac:dyDescent="0.3">
      <c r="A1411" s="150"/>
      <c r="B1411" s="151"/>
      <c r="C1411" s="152"/>
      <c r="F1411" s="153"/>
      <c r="K1411" s="36"/>
      <c r="L1411" s="36"/>
      <c r="M1411" s="45"/>
      <c r="N1411" s="389"/>
      <c r="O1411" s="154"/>
      <c r="P1411" s="154"/>
      <c r="Q1411" s="46"/>
      <c r="R1411" s="21"/>
      <c r="T1411" s="36"/>
    </row>
    <row r="1412" spans="1:20" s="33" customFormat="1" x14ac:dyDescent="0.3">
      <c r="A1412" s="150"/>
      <c r="B1412" s="151"/>
      <c r="C1412" s="152"/>
      <c r="F1412" s="153"/>
      <c r="K1412" s="36"/>
      <c r="L1412" s="36"/>
      <c r="M1412" s="45"/>
      <c r="N1412" s="389"/>
      <c r="O1412" s="154"/>
      <c r="P1412" s="154"/>
      <c r="Q1412" s="46"/>
      <c r="R1412" s="21"/>
      <c r="T1412" s="36"/>
    </row>
    <row r="1413" spans="1:20" s="33" customFormat="1" x14ac:dyDescent="0.3">
      <c r="A1413" s="150"/>
      <c r="B1413" s="151"/>
      <c r="C1413" s="152"/>
      <c r="F1413" s="153"/>
      <c r="K1413" s="36"/>
      <c r="L1413" s="36"/>
      <c r="M1413" s="45"/>
      <c r="N1413" s="389"/>
      <c r="O1413" s="154"/>
      <c r="P1413" s="154"/>
      <c r="Q1413" s="46"/>
      <c r="R1413" s="21"/>
      <c r="T1413" s="36"/>
    </row>
    <row r="1414" spans="1:20" s="33" customFormat="1" x14ac:dyDescent="0.3">
      <c r="A1414" s="150"/>
      <c r="B1414" s="151"/>
      <c r="C1414" s="152"/>
      <c r="F1414" s="153"/>
      <c r="K1414" s="36"/>
      <c r="L1414" s="36"/>
      <c r="M1414" s="45"/>
      <c r="N1414" s="389"/>
      <c r="O1414" s="154"/>
      <c r="P1414" s="154"/>
      <c r="Q1414" s="46"/>
      <c r="R1414" s="21"/>
      <c r="T1414" s="36"/>
    </row>
    <row r="1415" spans="1:20" s="33" customFormat="1" x14ac:dyDescent="0.3">
      <c r="A1415" s="150"/>
      <c r="B1415" s="151"/>
      <c r="C1415" s="152"/>
      <c r="F1415" s="153"/>
      <c r="K1415" s="36"/>
      <c r="L1415" s="36"/>
      <c r="M1415" s="45"/>
      <c r="N1415" s="389"/>
      <c r="O1415" s="154"/>
      <c r="P1415" s="154"/>
      <c r="Q1415" s="46"/>
      <c r="R1415" s="21"/>
      <c r="T1415" s="36"/>
    </row>
    <row r="1416" spans="1:20" s="33" customFormat="1" x14ac:dyDescent="0.3">
      <c r="A1416" s="150"/>
      <c r="B1416" s="151"/>
      <c r="C1416" s="152"/>
      <c r="F1416" s="153"/>
      <c r="K1416" s="36"/>
      <c r="L1416" s="36"/>
      <c r="M1416" s="45"/>
      <c r="N1416" s="389"/>
      <c r="O1416" s="154"/>
      <c r="P1416" s="154"/>
      <c r="Q1416" s="46"/>
      <c r="R1416" s="21"/>
      <c r="T1416" s="36"/>
    </row>
    <row r="1417" spans="1:20" s="33" customFormat="1" x14ac:dyDescent="0.3">
      <c r="A1417" s="150"/>
      <c r="B1417" s="151"/>
      <c r="C1417" s="152"/>
      <c r="F1417" s="153"/>
      <c r="K1417" s="36"/>
      <c r="L1417" s="36"/>
      <c r="M1417" s="45"/>
      <c r="N1417" s="389"/>
      <c r="O1417" s="154"/>
      <c r="P1417" s="154"/>
      <c r="Q1417" s="46"/>
      <c r="R1417" s="21"/>
      <c r="T1417" s="36"/>
    </row>
    <row r="1418" spans="1:20" s="33" customFormat="1" x14ac:dyDescent="0.3">
      <c r="A1418" s="150"/>
      <c r="B1418" s="151"/>
      <c r="C1418" s="152"/>
      <c r="F1418" s="153"/>
      <c r="K1418" s="36"/>
      <c r="L1418" s="36"/>
      <c r="M1418" s="45"/>
      <c r="N1418" s="389"/>
      <c r="O1418" s="154"/>
      <c r="P1418" s="154"/>
      <c r="Q1418" s="46"/>
      <c r="R1418" s="21"/>
      <c r="T1418" s="36"/>
    </row>
    <row r="1419" spans="1:20" s="33" customFormat="1" x14ac:dyDescent="0.3">
      <c r="A1419" s="150"/>
      <c r="B1419" s="151"/>
      <c r="C1419" s="152"/>
      <c r="F1419" s="153"/>
      <c r="K1419" s="36"/>
      <c r="L1419" s="36"/>
      <c r="M1419" s="45"/>
      <c r="N1419" s="389"/>
      <c r="O1419" s="154"/>
      <c r="P1419" s="154"/>
      <c r="Q1419" s="46"/>
      <c r="R1419" s="21"/>
      <c r="T1419" s="36"/>
    </row>
    <row r="1420" spans="1:20" s="33" customFormat="1" x14ac:dyDescent="0.3">
      <c r="A1420" s="150"/>
      <c r="B1420" s="151"/>
      <c r="C1420" s="152"/>
      <c r="F1420" s="153"/>
      <c r="K1420" s="36"/>
      <c r="L1420" s="36"/>
      <c r="M1420" s="45"/>
      <c r="N1420" s="389"/>
      <c r="O1420" s="154"/>
      <c r="P1420" s="154"/>
      <c r="Q1420" s="46"/>
      <c r="R1420" s="21"/>
      <c r="T1420" s="36"/>
    </row>
    <row r="1421" spans="1:20" s="33" customFormat="1" x14ac:dyDescent="0.3">
      <c r="A1421" s="150"/>
      <c r="B1421" s="151"/>
      <c r="C1421" s="152"/>
      <c r="F1421" s="153"/>
      <c r="K1421" s="36"/>
      <c r="L1421" s="36"/>
      <c r="M1421" s="45"/>
      <c r="N1421" s="389"/>
      <c r="O1421" s="154"/>
      <c r="P1421" s="154"/>
      <c r="Q1421" s="46"/>
      <c r="R1421" s="21"/>
      <c r="T1421" s="36"/>
    </row>
    <row r="1422" spans="1:20" s="33" customFormat="1" x14ac:dyDescent="0.3">
      <c r="A1422" s="150"/>
      <c r="B1422" s="151"/>
      <c r="C1422" s="152"/>
      <c r="F1422" s="153"/>
      <c r="K1422" s="36"/>
      <c r="L1422" s="36"/>
      <c r="M1422" s="45"/>
      <c r="N1422" s="389"/>
      <c r="O1422" s="154"/>
      <c r="P1422" s="154"/>
      <c r="Q1422" s="46"/>
      <c r="R1422" s="21"/>
      <c r="T1422" s="36"/>
    </row>
    <row r="1423" spans="1:20" s="33" customFormat="1" x14ac:dyDescent="0.3">
      <c r="A1423" s="150"/>
      <c r="B1423" s="151"/>
      <c r="C1423" s="152"/>
      <c r="F1423" s="153"/>
      <c r="K1423" s="36"/>
      <c r="L1423" s="36"/>
      <c r="M1423" s="45"/>
      <c r="N1423" s="389"/>
      <c r="O1423" s="154"/>
      <c r="P1423" s="154"/>
      <c r="Q1423" s="46"/>
      <c r="R1423" s="21"/>
      <c r="T1423" s="36"/>
    </row>
    <row r="1424" spans="1:20" s="33" customFormat="1" x14ac:dyDescent="0.3">
      <c r="A1424" s="150"/>
      <c r="B1424" s="151"/>
      <c r="C1424" s="152"/>
      <c r="F1424" s="153"/>
      <c r="K1424" s="36"/>
      <c r="L1424" s="36"/>
      <c r="M1424" s="45"/>
      <c r="N1424" s="389"/>
      <c r="O1424" s="154"/>
      <c r="P1424" s="154"/>
      <c r="Q1424" s="46"/>
      <c r="R1424" s="21"/>
      <c r="T1424" s="36"/>
    </row>
    <row r="1425" spans="1:20" s="33" customFormat="1" x14ac:dyDescent="0.3">
      <c r="A1425" s="150"/>
      <c r="B1425" s="151"/>
      <c r="C1425" s="152"/>
      <c r="F1425" s="153"/>
      <c r="K1425" s="36"/>
      <c r="L1425" s="36"/>
      <c r="M1425" s="45"/>
      <c r="N1425" s="389"/>
      <c r="O1425" s="154"/>
      <c r="P1425" s="154"/>
      <c r="Q1425" s="46"/>
      <c r="R1425" s="21"/>
      <c r="T1425" s="36"/>
    </row>
    <row r="1426" spans="1:20" s="33" customFormat="1" x14ac:dyDescent="0.3">
      <c r="A1426" s="150"/>
      <c r="B1426" s="151"/>
      <c r="C1426" s="152"/>
      <c r="F1426" s="153"/>
      <c r="K1426" s="36"/>
      <c r="L1426" s="36"/>
      <c r="M1426" s="45"/>
      <c r="N1426" s="389"/>
      <c r="O1426" s="154"/>
      <c r="P1426" s="154"/>
      <c r="Q1426" s="46"/>
      <c r="R1426" s="21"/>
      <c r="T1426" s="36"/>
    </row>
    <row r="1427" spans="1:20" s="33" customFormat="1" x14ac:dyDescent="0.3">
      <c r="A1427" s="150"/>
      <c r="B1427" s="151"/>
      <c r="C1427" s="152"/>
      <c r="F1427" s="153"/>
      <c r="K1427" s="36"/>
      <c r="L1427" s="36"/>
      <c r="M1427" s="45"/>
      <c r="N1427" s="389"/>
      <c r="O1427" s="154"/>
      <c r="P1427" s="154"/>
      <c r="Q1427" s="46"/>
      <c r="R1427" s="21"/>
      <c r="T1427" s="36"/>
    </row>
    <row r="1428" spans="1:20" s="33" customFormat="1" x14ac:dyDescent="0.3">
      <c r="A1428" s="150"/>
      <c r="B1428" s="151"/>
      <c r="C1428" s="152"/>
      <c r="F1428" s="153"/>
      <c r="K1428" s="36"/>
      <c r="L1428" s="36"/>
      <c r="M1428" s="45"/>
      <c r="N1428" s="389"/>
      <c r="O1428" s="154"/>
      <c r="P1428" s="154"/>
      <c r="Q1428" s="46"/>
      <c r="R1428" s="21"/>
      <c r="T1428" s="36"/>
    </row>
    <row r="1429" spans="1:20" s="33" customFormat="1" x14ac:dyDescent="0.3">
      <c r="A1429" s="150"/>
      <c r="B1429" s="151"/>
      <c r="C1429" s="152"/>
      <c r="F1429" s="153"/>
      <c r="K1429" s="36"/>
      <c r="L1429" s="36"/>
      <c r="M1429" s="45"/>
      <c r="N1429" s="389"/>
      <c r="O1429" s="154"/>
      <c r="P1429" s="154"/>
      <c r="Q1429" s="46"/>
      <c r="R1429" s="21"/>
      <c r="T1429" s="36"/>
    </row>
    <row r="1430" spans="1:20" s="33" customFormat="1" x14ac:dyDescent="0.3">
      <c r="A1430" s="150"/>
      <c r="B1430" s="151"/>
      <c r="C1430" s="152"/>
      <c r="F1430" s="153"/>
      <c r="K1430" s="36"/>
      <c r="L1430" s="36"/>
      <c r="M1430" s="45"/>
      <c r="N1430" s="389"/>
      <c r="O1430" s="154"/>
      <c r="P1430" s="154"/>
      <c r="Q1430" s="46"/>
      <c r="R1430" s="21"/>
      <c r="T1430" s="36"/>
    </row>
    <row r="1431" spans="1:20" s="33" customFormat="1" x14ac:dyDescent="0.3">
      <c r="A1431" s="150"/>
      <c r="B1431" s="151"/>
      <c r="C1431" s="152"/>
      <c r="F1431" s="153"/>
      <c r="K1431" s="36"/>
      <c r="L1431" s="36"/>
      <c r="M1431" s="45"/>
      <c r="N1431" s="389"/>
      <c r="O1431" s="154"/>
      <c r="P1431" s="154"/>
      <c r="Q1431" s="46"/>
      <c r="R1431" s="21"/>
      <c r="T1431" s="36"/>
    </row>
    <row r="1432" spans="1:20" s="33" customFormat="1" x14ac:dyDescent="0.3">
      <c r="A1432" s="150"/>
      <c r="B1432" s="151"/>
      <c r="C1432" s="152"/>
      <c r="F1432" s="153"/>
      <c r="K1432" s="36"/>
      <c r="L1432" s="36"/>
      <c r="M1432" s="45"/>
      <c r="N1432" s="389"/>
      <c r="O1432" s="154"/>
      <c r="P1432" s="154"/>
      <c r="Q1432" s="46"/>
      <c r="R1432" s="21"/>
      <c r="T1432" s="36"/>
    </row>
    <row r="1433" spans="1:20" s="33" customFormat="1" x14ac:dyDescent="0.3">
      <c r="A1433" s="150"/>
      <c r="B1433" s="151"/>
      <c r="C1433" s="152"/>
      <c r="F1433" s="153"/>
      <c r="K1433" s="36"/>
      <c r="L1433" s="36"/>
      <c r="M1433" s="45"/>
      <c r="N1433" s="389"/>
      <c r="O1433" s="154"/>
      <c r="P1433" s="154"/>
      <c r="Q1433" s="46"/>
      <c r="R1433" s="21"/>
      <c r="T1433" s="36"/>
    </row>
    <row r="1434" spans="1:20" s="33" customFormat="1" x14ac:dyDescent="0.3">
      <c r="A1434" s="150"/>
      <c r="B1434" s="151"/>
      <c r="C1434" s="152"/>
      <c r="F1434" s="153"/>
      <c r="K1434" s="36"/>
      <c r="L1434" s="36"/>
      <c r="M1434" s="45"/>
      <c r="N1434" s="389"/>
      <c r="O1434" s="154"/>
      <c r="P1434" s="154"/>
      <c r="Q1434" s="46"/>
      <c r="R1434" s="21"/>
      <c r="T1434" s="36"/>
    </row>
    <row r="1435" spans="1:20" s="33" customFormat="1" x14ac:dyDescent="0.3">
      <c r="A1435" s="150"/>
      <c r="B1435" s="151"/>
      <c r="C1435" s="152"/>
      <c r="F1435" s="153"/>
      <c r="K1435" s="36"/>
      <c r="L1435" s="36"/>
      <c r="M1435" s="45"/>
      <c r="N1435" s="389"/>
      <c r="O1435" s="154"/>
      <c r="P1435" s="154"/>
      <c r="Q1435" s="46"/>
      <c r="R1435" s="21"/>
      <c r="T1435" s="36"/>
    </row>
    <row r="1436" spans="1:20" s="33" customFormat="1" x14ac:dyDescent="0.3">
      <c r="A1436" s="150"/>
      <c r="B1436" s="151"/>
      <c r="C1436" s="152"/>
      <c r="F1436" s="153"/>
      <c r="K1436" s="36"/>
      <c r="L1436" s="36"/>
      <c r="M1436" s="45"/>
      <c r="N1436" s="389"/>
      <c r="O1436" s="154"/>
      <c r="P1436" s="154"/>
      <c r="Q1436" s="46"/>
      <c r="R1436" s="21"/>
      <c r="T1436" s="36"/>
    </row>
    <row r="1437" spans="1:20" s="33" customFormat="1" x14ac:dyDescent="0.3">
      <c r="A1437" s="150"/>
      <c r="B1437" s="151"/>
      <c r="C1437" s="152"/>
      <c r="F1437" s="153"/>
      <c r="K1437" s="36"/>
      <c r="L1437" s="36"/>
      <c r="M1437" s="45"/>
      <c r="N1437" s="389"/>
      <c r="O1437" s="154"/>
      <c r="P1437" s="154"/>
      <c r="Q1437" s="46"/>
      <c r="R1437" s="21"/>
      <c r="T1437" s="36"/>
    </row>
    <row r="1438" spans="1:20" s="33" customFormat="1" x14ac:dyDescent="0.3">
      <c r="A1438" s="150"/>
      <c r="B1438" s="151"/>
      <c r="C1438" s="152"/>
      <c r="F1438" s="153"/>
      <c r="K1438" s="36"/>
      <c r="L1438" s="36"/>
      <c r="M1438" s="45"/>
      <c r="N1438" s="389"/>
      <c r="O1438" s="154"/>
      <c r="P1438" s="154"/>
      <c r="Q1438" s="46"/>
      <c r="R1438" s="21"/>
      <c r="T1438" s="36"/>
    </row>
    <row r="1439" spans="1:20" s="33" customFormat="1" x14ac:dyDescent="0.3">
      <c r="A1439" s="150"/>
      <c r="B1439" s="151"/>
      <c r="C1439" s="152"/>
      <c r="F1439" s="153"/>
      <c r="K1439" s="36"/>
      <c r="L1439" s="36"/>
      <c r="M1439" s="45"/>
      <c r="N1439" s="389"/>
      <c r="O1439" s="154"/>
      <c r="P1439" s="154"/>
      <c r="Q1439" s="46"/>
      <c r="R1439" s="21"/>
      <c r="T1439" s="36"/>
    </row>
    <row r="1440" spans="1:20" s="33" customFormat="1" x14ac:dyDescent="0.3">
      <c r="A1440" s="150"/>
      <c r="B1440" s="151"/>
      <c r="C1440" s="152"/>
      <c r="F1440" s="153"/>
      <c r="K1440" s="36"/>
      <c r="L1440" s="36"/>
      <c r="M1440" s="45"/>
      <c r="N1440" s="389"/>
      <c r="O1440" s="154"/>
      <c r="P1440" s="154"/>
      <c r="Q1440" s="46"/>
      <c r="R1440" s="21"/>
      <c r="T1440" s="36"/>
    </row>
    <row r="1441" spans="1:20" s="33" customFormat="1" x14ac:dyDescent="0.3">
      <c r="A1441" s="150"/>
      <c r="B1441" s="151"/>
      <c r="C1441" s="152"/>
      <c r="F1441" s="153"/>
      <c r="K1441" s="36"/>
      <c r="L1441" s="36"/>
      <c r="M1441" s="45"/>
      <c r="N1441" s="389"/>
      <c r="O1441" s="154"/>
      <c r="P1441" s="154"/>
      <c r="Q1441" s="46"/>
      <c r="R1441" s="21"/>
      <c r="T1441" s="36"/>
    </row>
    <row r="1442" spans="1:20" s="33" customFormat="1" x14ac:dyDescent="0.3">
      <c r="A1442" s="150"/>
      <c r="B1442" s="151"/>
      <c r="C1442" s="152"/>
      <c r="F1442" s="153"/>
      <c r="K1442" s="36"/>
      <c r="L1442" s="36"/>
      <c r="M1442" s="45"/>
      <c r="N1442" s="389"/>
      <c r="O1442" s="154"/>
      <c r="P1442" s="154"/>
      <c r="Q1442" s="46"/>
      <c r="R1442" s="21"/>
      <c r="T1442" s="36"/>
    </row>
    <row r="1443" spans="1:20" s="33" customFormat="1" x14ac:dyDescent="0.3">
      <c r="A1443" s="150"/>
      <c r="B1443" s="151"/>
      <c r="C1443" s="152"/>
      <c r="F1443" s="153"/>
      <c r="K1443" s="36"/>
      <c r="L1443" s="36"/>
      <c r="M1443" s="45"/>
      <c r="N1443" s="389"/>
      <c r="O1443" s="154"/>
      <c r="P1443" s="154"/>
      <c r="Q1443" s="46"/>
      <c r="R1443" s="21"/>
      <c r="T1443" s="36"/>
    </row>
    <row r="1444" spans="1:20" s="33" customFormat="1" x14ac:dyDescent="0.3">
      <c r="A1444" s="150"/>
      <c r="B1444" s="151"/>
      <c r="C1444" s="152"/>
      <c r="F1444" s="153"/>
      <c r="K1444" s="36"/>
      <c r="L1444" s="36"/>
      <c r="M1444" s="45"/>
      <c r="N1444" s="389"/>
      <c r="O1444" s="154"/>
      <c r="P1444" s="154"/>
      <c r="Q1444" s="46"/>
      <c r="R1444" s="21"/>
      <c r="T1444" s="36"/>
    </row>
    <row r="1445" spans="1:20" s="33" customFormat="1" x14ac:dyDescent="0.3">
      <c r="A1445" s="150"/>
      <c r="B1445" s="151"/>
      <c r="C1445" s="152"/>
      <c r="F1445" s="153"/>
      <c r="K1445" s="36"/>
      <c r="L1445" s="36"/>
      <c r="M1445" s="45"/>
      <c r="N1445" s="389"/>
      <c r="O1445" s="154"/>
      <c r="P1445" s="154"/>
      <c r="Q1445" s="46"/>
      <c r="R1445" s="21"/>
      <c r="T1445" s="36"/>
    </row>
    <row r="1446" spans="1:20" s="33" customFormat="1" x14ac:dyDescent="0.3">
      <c r="A1446" s="150"/>
      <c r="B1446" s="151"/>
      <c r="C1446" s="152"/>
      <c r="F1446" s="153"/>
      <c r="K1446" s="36"/>
      <c r="L1446" s="36"/>
      <c r="M1446" s="45"/>
      <c r="N1446" s="389"/>
      <c r="O1446" s="154"/>
      <c r="P1446" s="154"/>
      <c r="Q1446" s="46"/>
      <c r="R1446" s="21"/>
      <c r="T1446" s="36"/>
    </row>
    <row r="1447" spans="1:20" s="33" customFormat="1" x14ac:dyDescent="0.3">
      <c r="A1447" s="150"/>
      <c r="B1447" s="151"/>
      <c r="C1447" s="152"/>
      <c r="F1447" s="153"/>
      <c r="K1447" s="36"/>
      <c r="L1447" s="36"/>
      <c r="M1447" s="45"/>
      <c r="N1447" s="389"/>
      <c r="O1447" s="154"/>
      <c r="P1447" s="154"/>
      <c r="Q1447" s="46"/>
      <c r="R1447" s="21"/>
      <c r="T1447" s="36"/>
    </row>
    <row r="1448" spans="1:20" s="33" customFormat="1" x14ac:dyDescent="0.3">
      <c r="A1448" s="150"/>
      <c r="B1448" s="151"/>
      <c r="C1448" s="152"/>
      <c r="F1448" s="153"/>
      <c r="K1448" s="36"/>
      <c r="L1448" s="36"/>
      <c r="M1448" s="45"/>
      <c r="N1448" s="389"/>
      <c r="O1448" s="154"/>
      <c r="P1448" s="154"/>
      <c r="Q1448" s="46"/>
      <c r="R1448" s="21"/>
      <c r="T1448" s="36"/>
    </row>
    <row r="1449" spans="1:20" s="33" customFormat="1" x14ac:dyDescent="0.3">
      <c r="A1449" s="150"/>
      <c r="B1449" s="151"/>
      <c r="C1449" s="152"/>
      <c r="F1449" s="153"/>
      <c r="K1449" s="36"/>
      <c r="L1449" s="36"/>
      <c r="M1449" s="45"/>
      <c r="N1449" s="389"/>
      <c r="O1449" s="154"/>
      <c r="P1449" s="154"/>
      <c r="Q1449" s="46"/>
      <c r="R1449" s="21"/>
      <c r="T1449" s="36"/>
    </row>
    <row r="1450" spans="1:20" s="33" customFormat="1" x14ac:dyDescent="0.3">
      <c r="A1450" s="150"/>
      <c r="B1450" s="151"/>
      <c r="C1450" s="152"/>
      <c r="F1450" s="153"/>
      <c r="K1450" s="36"/>
      <c r="L1450" s="36"/>
      <c r="M1450" s="45"/>
      <c r="N1450" s="389"/>
      <c r="O1450" s="154"/>
      <c r="P1450" s="154"/>
      <c r="Q1450" s="46"/>
      <c r="R1450" s="21"/>
      <c r="T1450" s="36"/>
    </row>
    <row r="1451" spans="1:20" s="33" customFormat="1" x14ac:dyDescent="0.3">
      <c r="A1451" s="150"/>
      <c r="B1451" s="151"/>
      <c r="C1451" s="152"/>
      <c r="F1451" s="153"/>
      <c r="K1451" s="36"/>
      <c r="L1451" s="36"/>
      <c r="M1451" s="45"/>
      <c r="N1451" s="389"/>
      <c r="O1451" s="154"/>
      <c r="P1451" s="154"/>
      <c r="Q1451" s="46"/>
      <c r="R1451" s="21"/>
      <c r="T1451" s="36"/>
    </row>
    <row r="1452" spans="1:20" s="33" customFormat="1" x14ac:dyDescent="0.3">
      <c r="A1452" s="150"/>
      <c r="B1452" s="151"/>
      <c r="C1452" s="152"/>
      <c r="F1452" s="153"/>
      <c r="K1452" s="36"/>
      <c r="L1452" s="36"/>
      <c r="M1452" s="45"/>
      <c r="N1452" s="389"/>
      <c r="O1452" s="154"/>
      <c r="P1452" s="154"/>
      <c r="Q1452" s="46"/>
      <c r="R1452" s="21"/>
      <c r="T1452" s="36"/>
    </row>
    <row r="1453" spans="1:20" s="33" customFormat="1" x14ac:dyDescent="0.3">
      <c r="A1453" s="150"/>
      <c r="B1453" s="151"/>
      <c r="C1453" s="152"/>
      <c r="F1453" s="153"/>
      <c r="K1453" s="36"/>
      <c r="L1453" s="36"/>
      <c r="M1453" s="45"/>
      <c r="N1453" s="389"/>
      <c r="O1453" s="154"/>
      <c r="P1453" s="154"/>
      <c r="Q1453" s="46"/>
      <c r="R1453" s="21"/>
      <c r="T1453" s="36"/>
    </row>
    <row r="1454" spans="1:20" s="33" customFormat="1" x14ac:dyDescent="0.3">
      <c r="A1454" s="150"/>
      <c r="B1454" s="151"/>
      <c r="C1454" s="152"/>
      <c r="F1454" s="153"/>
      <c r="K1454" s="36"/>
      <c r="L1454" s="36"/>
      <c r="M1454" s="45"/>
      <c r="N1454" s="389"/>
      <c r="O1454" s="154"/>
      <c r="P1454" s="154"/>
      <c r="Q1454" s="46"/>
      <c r="R1454" s="21"/>
      <c r="T1454" s="36"/>
    </row>
    <row r="1455" spans="1:20" s="33" customFormat="1" x14ac:dyDescent="0.3">
      <c r="A1455" s="150"/>
      <c r="B1455" s="151"/>
      <c r="C1455" s="152"/>
      <c r="F1455" s="153"/>
      <c r="K1455" s="36"/>
      <c r="L1455" s="36"/>
      <c r="M1455" s="45"/>
      <c r="N1455" s="389"/>
      <c r="O1455" s="154"/>
      <c r="P1455" s="154"/>
      <c r="Q1455" s="46"/>
      <c r="R1455" s="21"/>
      <c r="T1455" s="36"/>
    </row>
    <row r="1456" spans="1:20" s="33" customFormat="1" x14ac:dyDescent="0.3">
      <c r="A1456" s="150"/>
      <c r="B1456" s="151"/>
      <c r="C1456" s="152"/>
      <c r="F1456" s="153"/>
      <c r="K1456" s="36"/>
      <c r="L1456" s="36"/>
      <c r="M1456" s="45"/>
      <c r="N1456" s="389"/>
      <c r="O1456" s="154"/>
      <c r="P1456" s="154"/>
      <c r="Q1456" s="46"/>
      <c r="R1456" s="21"/>
      <c r="T1456" s="36"/>
    </row>
    <row r="1457" spans="1:20" s="33" customFormat="1" x14ac:dyDescent="0.3">
      <c r="A1457" s="150"/>
      <c r="B1457" s="151"/>
      <c r="C1457" s="152"/>
      <c r="F1457" s="153"/>
      <c r="K1457" s="36"/>
      <c r="L1457" s="36"/>
      <c r="M1457" s="45"/>
      <c r="N1457" s="389"/>
      <c r="O1457" s="154"/>
      <c r="P1457" s="154"/>
      <c r="Q1457" s="46"/>
      <c r="R1457" s="21"/>
      <c r="T1457" s="36"/>
    </row>
    <row r="1458" spans="1:20" s="33" customFormat="1" x14ac:dyDescent="0.3">
      <c r="A1458" s="150"/>
      <c r="B1458" s="151"/>
      <c r="C1458" s="152"/>
      <c r="F1458" s="153"/>
      <c r="K1458" s="36"/>
      <c r="L1458" s="36"/>
      <c r="M1458" s="45"/>
      <c r="N1458" s="389"/>
      <c r="O1458" s="154"/>
      <c r="P1458" s="154"/>
      <c r="Q1458" s="46"/>
      <c r="R1458" s="21"/>
      <c r="T1458" s="36"/>
    </row>
    <row r="1459" spans="1:20" s="33" customFormat="1" x14ac:dyDescent="0.3">
      <c r="A1459" s="150"/>
      <c r="B1459" s="151"/>
      <c r="C1459" s="152"/>
      <c r="F1459" s="153"/>
      <c r="K1459" s="36"/>
      <c r="L1459" s="36"/>
      <c r="M1459" s="45"/>
      <c r="N1459" s="389"/>
      <c r="O1459" s="154"/>
      <c r="P1459" s="154"/>
      <c r="Q1459" s="46"/>
      <c r="R1459" s="21"/>
      <c r="T1459" s="36"/>
    </row>
    <row r="1460" spans="1:20" s="33" customFormat="1" x14ac:dyDescent="0.3">
      <c r="A1460" s="150"/>
      <c r="B1460" s="151"/>
      <c r="C1460" s="152"/>
      <c r="F1460" s="153"/>
      <c r="K1460" s="36"/>
      <c r="L1460" s="36"/>
      <c r="M1460" s="45"/>
      <c r="N1460" s="389"/>
      <c r="O1460" s="154"/>
      <c r="P1460" s="154"/>
      <c r="Q1460" s="46"/>
      <c r="R1460" s="21"/>
      <c r="T1460" s="36"/>
    </row>
    <row r="1461" spans="1:20" s="33" customFormat="1" x14ac:dyDescent="0.3">
      <c r="A1461" s="150"/>
      <c r="B1461" s="151"/>
      <c r="C1461" s="152"/>
      <c r="F1461" s="153"/>
      <c r="K1461" s="36"/>
      <c r="L1461" s="36"/>
      <c r="M1461" s="45"/>
      <c r="N1461" s="389"/>
      <c r="O1461" s="154"/>
      <c r="P1461" s="154"/>
      <c r="Q1461" s="46"/>
      <c r="R1461" s="21"/>
      <c r="T1461" s="36"/>
    </row>
    <row r="1462" spans="1:20" s="33" customFormat="1" x14ac:dyDescent="0.3">
      <c r="A1462" s="150"/>
      <c r="B1462" s="151"/>
      <c r="C1462" s="152"/>
      <c r="F1462" s="153"/>
      <c r="K1462" s="36"/>
      <c r="L1462" s="36"/>
      <c r="M1462" s="45"/>
      <c r="N1462" s="389"/>
      <c r="O1462" s="154"/>
      <c r="P1462" s="154"/>
      <c r="Q1462" s="46"/>
      <c r="R1462" s="21"/>
      <c r="T1462" s="36"/>
    </row>
    <row r="1463" spans="1:20" s="33" customFormat="1" x14ac:dyDescent="0.3">
      <c r="A1463" s="150"/>
      <c r="B1463" s="151"/>
      <c r="C1463" s="152"/>
      <c r="F1463" s="153"/>
      <c r="K1463" s="36"/>
      <c r="L1463" s="36"/>
      <c r="M1463" s="45"/>
      <c r="N1463" s="389"/>
      <c r="O1463" s="154"/>
      <c r="P1463" s="154"/>
      <c r="Q1463" s="46"/>
      <c r="R1463" s="21"/>
      <c r="T1463" s="36"/>
    </row>
    <row r="1464" spans="1:20" s="33" customFormat="1" x14ac:dyDescent="0.3">
      <c r="A1464" s="150"/>
      <c r="B1464" s="151"/>
      <c r="C1464" s="152"/>
      <c r="F1464" s="153"/>
      <c r="K1464" s="36"/>
      <c r="L1464" s="36"/>
      <c r="M1464" s="45"/>
      <c r="N1464" s="389"/>
      <c r="O1464" s="154"/>
      <c r="P1464" s="154"/>
      <c r="Q1464" s="46"/>
      <c r="R1464" s="21"/>
      <c r="T1464" s="36"/>
    </row>
    <row r="1465" spans="1:20" s="33" customFormat="1" x14ac:dyDescent="0.3">
      <c r="A1465" s="150"/>
      <c r="B1465" s="151"/>
      <c r="C1465" s="152"/>
      <c r="F1465" s="153"/>
      <c r="K1465" s="36"/>
      <c r="L1465" s="36"/>
      <c r="M1465" s="45"/>
      <c r="N1465" s="389"/>
      <c r="O1465" s="154"/>
      <c r="P1465" s="154"/>
      <c r="Q1465" s="46"/>
      <c r="R1465" s="21"/>
      <c r="T1465" s="36"/>
    </row>
    <row r="1466" spans="1:20" s="33" customFormat="1" x14ac:dyDescent="0.3">
      <c r="A1466" s="150"/>
      <c r="B1466" s="151"/>
      <c r="C1466" s="152"/>
      <c r="F1466" s="153"/>
      <c r="K1466" s="36"/>
      <c r="L1466" s="36"/>
      <c r="M1466" s="45"/>
      <c r="N1466" s="389"/>
      <c r="O1466" s="154"/>
      <c r="P1466" s="154"/>
      <c r="Q1466" s="46"/>
      <c r="R1466" s="21"/>
      <c r="T1466" s="36"/>
    </row>
    <row r="1467" spans="1:20" s="33" customFormat="1" x14ac:dyDescent="0.3">
      <c r="A1467" s="150"/>
      <c r="B1467" s="151"/>
      <c r="C1467" s="152"/>
      <c r="F1467" s="153"/>
      <c r="K1467" s="36"/>
      <c r="L1467" s="36"/>
      <c r="M1467" s="45"/>
      <c r="N1467" s="389"/>
      <c r="O1467" s="154"/>
      <c r="P1467" s="154"/>
      <c r="Q1467" s="46"/>
      <c r="R1467" s="21"/>
      <c r="T1467" s="36"/>
    </row>
    <row r="1468" spans="1:20" s="33" customFormat="1" x14ac:dyDescent="0.3">
      <c r="A1468" s="150"/>
      <c r="B1468" s="151"/>
      <c r="C1468" s="152"/>
      <c r="F1468" s="153"/>
      <c r="K1468" s="36"/>
      <c r="L1468" s="36"/>
      <c r="M1468" s="45"/>
      <c r="N1468" s="389"/>
      <c r="O1468" s="154"/>
      <c r="P1468" s="154"/>
      <c r="Q1468" s="46"/>
      <c r="R1468" s="21"/>
      <c r="T1468" s="36"/>
    </row>
    <row r="1469" spans="1:20" s="33" customFormat="1" x14ac:dyDescent="0.3">
      <c r="A1469" s="150"/>
      <c r="B1469" s="151"/>
      <c r="C1469" s="152"/>
      <c r="F1469" s="153"/>
      <c r="K1469" s="36"/>
      <c r="L1469" s="36"/>
      <c r="M1469" s="45"/>
      <c r="N1469" s="389"/>
      <c r="O1469" s="154"/>
      <c r="P1469" s="154"/>
      <c r="Q1469" s="46"/>
      <c r="R1469" s="21"/>
      <c r="T1469" s="36"/>
    </row>
    <row r="1470" spans="1:20" s="33" customFormat="1" x14ac:dyDescent="0.3">
      <c r="A1470" s="150"/>
      <c r="B1470" s="151"/>
      <c r="C1470" s="152"/>
      <c r="F1470" s="153"/>
      <c r="K1470" s="36"/>
      <c r="L1470" s="36"/>
      <c r="M1470" s="45"/>
      <c r="N1470" s="389"/>
      <c r="O1470" s="154"/>
      <c r="P1470" s="154"/>
      <c r="Q1470" s="46"/>
      <c r="R1470" s="21"/>
      <c r="T1470" s="36"/>
    </row>
    <row r="1471" spans="1:20" s="33" customFormat="1" x14ac:dyDescent="0.3">
      <c r="A1471" s="150"/>
      <c r="B1471" s="151"/>
      <c r="C1471" s="152"/>
      <c r="F1471" s="153"/>
      <c r="K1471" s="36"/>
      <c r="L1471" s="36"/>
      <c r="M1471" s="45"/>
      <c r="N1471" s="389"/>
      <c r="O1471" s="154"/>
      <c r="P1471" s="154"/>
      <c r="Q1471" s="46"/>
      <c r="R1471" s="21"/>
      <c r="T1471" s="36"/>
    </row>
    <row r="1472" spans="1:20" s="33" customFormat="1" x14ac:dyDescent="0.3">
      <c r="A1472" s="150"/>
      <c r="B1472" s="151"/>
      <c r="C1472" s="152"/>
      <c r="F1472" s="153"/>
      <c r="K1472" s="36"/>
      <c r="L1472" s="36"/>
      <c r="M1472" s="45"/>
      <c r="N1472" s="389"/>
      <c r="O1472" s="154"/>
      <c r="P1472" s="154"/>
      <c r="Q1472" s="46"/>
      <c r="R1472" s="21"/>
      <c r="T1472" s="36"/>
    </row>
    <row r="1473" spans="1:20" s="33" customFormat="1" x14ac:dyDescent="0.3">
      <c r="A1473" s="150"/>
      <c r="B1473" s="151"/>
      <c r="C1473" s="152"/>
      <c r="F1473" s="153"/>
      <c r="K1473" s="36"/>
      <c r="L1473" s="36"/>
      <c r="M1473" s="45"/>
      <c r="N1473" s="389"/>
      <c r="O1473" s="154"/>
      <c r="P1473" s="154"/>
      <c r="Q1473" s="46"/>
      <c r="R1473" s="21"/>
      <c r="T1473" s="36"/>
    </row>
    <row r="1474" spans="1:20" s="33" customFormat="1" x14ac:dyDescent="0.3">
      <c r="A1474" s="150"/>
      <c r="B1474" s="151"/>
      <c r="C1474" s="152"/>
      <c r="F1474" s="153"/>
      <c r="K1474" s="36"/>
      <c r="L1474" s="36"/>
      <c r="M1474" s="45"/>
      <c r="N1474" s="389"/>
      <c r="O1474" s="154"/>
      <c r="P1474" s="154"/>
      <c r="Q1474" s="46"/>
      <c r="R1474" s="21"/>
      <c r="T1474" s="36"/>
    </row>
    <row r="1475" spans="1:20" s="33" customFormat="1" x14ac:dyDescent="0.3">
      <c r="A1475" s="150"/>
      <c r="B1475" s="151"/>
      <c r="C1475" s="152"/>
      <c r="F1475" s="153"/>
      <c r="K1475" s="36"/>
      <c r="L1475" s="36"/>
      <c r="M1475" s="45"/>
      <c r="N1475" s="389"/>
      <c r="O1475" s="154"/>
      <c r="P1475" s="154"/>
      <c r="Q1475" s="46"/>
      <c r="R1475" s="21"/>
      <c r="T1475" s="36"/>
    </row>
    <row r="1476" spans="1:20" s="33" customFormat="1" x14ac:dyDescent="0.3">
      <c r="A1476" s="150"/>
      <c r="B1476" s="151"/>
      <c r="C1476" s="152"/>
      <c r="F1476" s="153"/>
      <c r="K1476" s="36"/>
      <c r="L1476" s="36"/>
      <c r="M1476" s="45"/>
      <c r="N1476" s="389"/>
      <c r="O1476" s="154"/>
      <c r="P1476" s="154"/>
      <c r="Q1476" s="46"/>
      <c r="R1476" s="21"/>
      <c r="T1476" s="36"/>
    </row>
    <row r="1477" spans="1:20" s="33" customFormat="1" x14ac:dyDescent="0.3">
      <c r="A1477" s="150"/>
      <c r="B1477" s="151"/>
      <c r="C1477" s="152"/>
      <c r="F1477" s="153"/>
      <c r="K1477" s="36"/>
      <c r="L1477" s="36"/>
      <c r="M1477" s="45"/>
      <c r="N1477" s="389"/>
      <c r="O1477" s="154"/>
      <c r="P1477" s="154"/>
      <c r="Q1477" s="46"/>
      <c r="R1477" s="21"/>
      <c r="T1477" s="36"/>
    </row>
    <row r="1478" spans="1:20" s="33" customFormat="1" x14ac:dyDescent="0.3">
      <c r="A1478" s="150"/>
      <c r="B1478" s="151"/>
      <c r="C1478" s="152"/>
      <c r="F1478" s="153"/>
      <c r="K1478" s="36"/>
      <c r="L1478" s="36"/>
      <c r="M1478" s="45"/>
      <c r="N1478" s="389"/>
      <c r="O1478" s="154"/>
      <c r="P1478" s="154"/>
      <c r="Q1478" s="46"/>
      <c r="R1478" s="21"/>
      <c r="T1478" s="36"/>
    </row>
    <row r="1479" spans="1:20" s="33" customFormat="1" x14ac:dyDescent="0.3">
      <c r="A1479" s="150"/>
      <c r="B1479" s="151"/>
      <c r="C1479" s="152"/>
      <c r="F1479" s="153"/>
      <c r="K1479" s="36"/>
      <c r="L1479" s="36"/>
      <c r="M1479" s="45"/>
      <c r="N1479" s="389"/>
      <c r="O1479" s="154"/>
      <c r="P1479" s="154"/>
      <c r="Q1479" s="46"/>
      <c r="R1479" s="21"/>
      <c r="T1479" s="36"/>
    </row>
    <row r="1480" spans="1:20" s="33" customFormat="1" x14ac:dyDescent="0.3">
      <c r="A1480" s="150"/>
      <c r="B1480" s="151"/>
      <c r="C1480" s="152"/>
      <c r="F1480" s="153"/>
      <c r="K1480" s="36"/>
      <c r="L1480" s="36"/>
      <c r="M1480" s="45"/>
      <c r="N1480" s="389"/>
      <c r="O1480" s="154"/>
      <c r="P1480" s="154"/>
      <c r="Q1480" s="46"/>
      <c r="R1480" s="21"/>
      <c r="T1480" s="36"/>
    </row>
    <row r="1481" spans="1:20" s="33" customFormat="1" x14ac:dyDescent="0.3">
      <c r="A1481" s="150"/>
      <c r="B1481" s="151"/>
      <c r="C1481" s="152"/>
      <c r="F1481" s="153"/>
      <c r="K1481" s="36"/>
      <c r="L1481" s="36"/>
      <c r="M1481" s="45"/>
      <c r="N1481" s="389"/>
      <c r="O1481" s="154"/>
      <c r="P1481" s="154"/>
      <c r="Q1481" s="46"/>
      <c r="R1481" s="21"/>
      <c r="T1481" s="36"/>
    </row>
    <row r="1482" spans="1:20" s="33" customFormat="1" x14ac:dyDescent="0.3">
      <c r="A1482" s="150"/>
      <c r="B1482" s="151"/>
      <c r="C1482" s="152"/>
      <c r="F1482" s="153"/>
      <c r="K1482" s="36"/>
      <c r="L1482" s="36"/>
      <c r="M1482" s="45"/>
      <c r="N1482" s="389"/>
      <c r="O1482" s="154"/>
      <c r="P1482" s="154"/>
      <c r="Q1482" s="46"/>
      <c r="R1482" s="21"/>
      <c r="T1482" s="36"/>
    </row>
    <row r="1483" spans="1:20" s="33" customFormat="1" x14ac:dyDescent="0.3">
      <c r="A1483" s="150"/>
      <c r="B1483" s="151"/>
      <c r="C1483" s="152"/>
      <c r="F1483" s="153"/>
      <c r="K1483" s="36"/>
      <c r="L1483" s="36"/>
      <c r="M1483" s="45"/>
      <c r="N1483" s="389"/>
      <c r="O1483" s="154"/>
      <c r="P1483" s="154"/>
      <c r="Q1483" s="46"/>
      <c r="R1483" s="21"/>
      <c r="T1483" s="36"/>
    </row>
    <row r="1484" spans="1:20" s="33" customFormat="1" x14ac:dyDescent="0.3">
      <c r="A1484" s="150"/>
      <c r="B1484" s="151"/>
      <c r="C1484" s="152"/>
      <c r="F1484" s="153"/>
      <c r="K1484" s="36"/>
      <c r="L1484" s="36"/>
      <c r="M1484" s="45"/>
      <c r="N1484" s="389"/>
      <c r="O1484" s="154"/>
      <c r="P1484" s="154"/>
      <c r="Q1484" s="46"/>
      <c r="R1484" s="21"/>
      <c r="T1484" s="36"/>
    </row>
    <row r="1485" spans="1:20" s="33" customFormat="1" x14ac:dyDescent="0.3">
      <c r="A1485" s="150"/>
      <c r="B1485" s="151"/>
      <c r="C1485" s="152"/>
      <c r="F1485" s="153"/>
      <c r="K1485" s="36"/>
      <c r="L1485" s="36"/>
      <c r="M1485" s="45"/>
      <c r="N1485" s="389"/>
      <c r="O1485" s="154"/>
      <c r="P1485" s="154"/>
      <c r="Q1485" s="46"/>
      <c r="R1485" s="21"/>
      <c r="T1485" s="36"/>
    </row>
    <row r="1486" spans="1:20" s="33" customFormat="1" x14ac:dyDescent="0.3">
      <c r="A1486" s="150"/>
      <c r="B1486" s="151"/>
      <c r="C1486" s="152"/>
      <c r="F1486" s="153"/>
      <c r="K1486" s="36"/>
      <c r="L1486" s="36"/>
      <c r="M1486" s="45"/>
      <c r="N1486" s="389"/>
      <c r="O1486" s="154"/>
      <c r="P1486" s="154"/>
      <c r="Q1486" s="46"/>
      <c r="R1486" s="21"/>
      <c r="T1486" s="36"/>
    </row>
    <row r="1487" spans="1:20" s="33" customFormat="1" x14ac:dyDescent="0.3">
      <c r="A1487" s="150"/>
      <c r="B1487" s="151"/>
      <c r="C1487" s="152"/>
      <c r="F1487" s="153"/>
      <c r="K1487" s="36"/>
      <c r="L1487" s="36"/>
      <c r="M1487" s="45"/>
      <c r="N1487" s="389"/>
      <c r="O1487" s="154"/>
      <c r="P1487" s="154"/>
      <c r="Q1487" s="46"/>
      <c r="R1487" s="21"/>
      <c r="T1487" s="36"/>
    </row>
    <row r="1488" spans="1:20" s="33" customFormat="1" x14ac:dyDescent="0.3">
      <c r="A1488" s="150"/>
      <c r="B1488" s="151"/>
      <c r="C1488" s="152"/>
      <c r="F1488" s="153"/>
      <c r="K1488" s="36"/>
      <c r="L1488" s="36"/>
      <c r="M1488" s="45"/>
      <c r="N1488" s="389"/>
      <c r="O1488" s="154"/>
      <c r="P1488" s="154"/>
      <c r="Q1488" s="46"/>
      <c r="R1488" s="21"/>
      <c r="T1488" s="36"/>
    </row>
    <row r="1489" spans="1:20" s="33" customFormat="1" x14ac:dyDescent="0.3">
      <c r="A1489" s="150"/>
      <c r="B1489" s="151"/>
      <c r="C1489" s="152"/>
      <c r="F1489" s="153"/>
      <c r="K1489" s="36"/>
      <c r="L1489" s="36"/>
      <c r="M1489" s="45"/>
      <c r="N1489" s="389"/>
      <c r="O1489" s="154"/>
      <c r="P1489" s="154"/>
      <c r="Q1489" s="46"/>
      <c r="R1489" s="21"/>
      <c r="T1489" s="36"/>
    </row>
    <row r="1490" spans="1:20" s="33" customFormat="1" x14ac:dyDescent="0.3">
      <c r="A1490" s="150"/>
      <c r="B1490" s="151"/>
      <c r="C1490" s="152"/>
      <c r="F1490" s="153"/>
      <c r="K1490" s="36"/>
      <c r="L1490" s="36"/>
      <c r="M1490" s="45"/>
      <c r="N1490" s="389"/>
      <c r="O1490" s="154"/>
      <c r="P1490" s="154"/>
      <c r="Q1490" s="46"/>
      <c r="R1490" s="21"/>
      <c r="T1490" s="36"/>
    </row>
    <row r="1491" spans="1:20" s="33" customFormat="1" x14ac:dyDescent="0.3">
      <c r="A1491" s="150"/>
      <c r="B1491" s="151"/>
      <c r="C1491" s="152"/>
      <c r="F1491" s="153"/>
      <c r="K1491" s="36"/>
      <c r="L1491" s="36"/>
      <c r="M1491" s="45"/>
      <c r="N1491" s="389"/>
      <c r="O1491" s="154"/>
      <c r="P1491" s="154"/>
      <c r="Q1491" s="46"/>
      <c r="R1491" s="21"/>
      <c r="T1491" s="36"/>
    </row>
    <row r="1492" spans="1:20" s="33" customFormat="1" x14ac:dyDescent="0.3">
      <c r="A1492" s="150"/>
      <c r="B1492" s="151"/>
      <c r="C1492" s="152"/>
      <c r="F1492" s="153"/>
      <c r="K1492" s="36"/>
      <c r="L1492" s="36"/>
      <c r="M1492" s="45"/>
      <c r="N1492" s="389"/>
      <c r="O1492" s="154"/>
      <c r="P1492" s="154"/>
      <c r="Q1492" s="46"/>
      <c r="R1492" s="21"/>
      <c r="T1492" s="36"/>
    </row>
    <row r="1493" spans="1:20" s="33" customFormat="1" x14ac:dyDescent="0.3">
      <c r="A1493" s="150"/>
      <c r="B1493" s="151"/>
      <c r="C1493" s="152"/>
      <c r="F1493" s="153"/>
      <c r="K1493" s="36"/>
      <c r="L1493" s="36"/>
      <c r="M1493" s="45"/>
      <c r="N1493" s="389"/>
      <c r="O1493" s="154"/>
      <c r="P1493" s="154"/>
      <c r="Q1493" s="46"/>
      <c r="R1493" s="21"/>
      <c r="T1493" s="36"/>
    </row>
    <row r="1494" spans="1:20" s="33" customFormat="1" x14ac:dyDescent="0.3">
      <c r="A1494" s="150"/>
      <c r="B1494" s="151"/>
      <c r="C1494" s="152"/>
      <c r="F1494" s="153"/>
      <c r="K1494" s="36"/>
      <c r="L1494" s="36"/>
      <c r="M1494" s="45"/>
      <c r="N1494" s="389"/>
      <c r="O1494" s="154"/>
      <c r="P1494" s="154"/>
      <c r="Q1494" s="46"/>
      <c r="R1494" s="21"/>
      <c r="T1494" s="36"/>
    </row>
    <row r="1495" spans="1:20" s="33" customFormat="1" x14ac:dyDescent="0.3">
      <c r="A1495" s="150"/>
      <c r="B1495" s="151"/>
      <c r="C1495" s="152"/>
      <c r="F1495" s="153"/>
      <c r="K1495" s="36"/>
      <c r="L1495" s="36"/>
      <c r="M1495" s="45"/>
      <c r="N1495" s="389"/>
      <c r="O1495" s="154"/>
      <c r="P1495" s="154"/>
      <c r="Q1495" s="46"/>
      <c r="R1495" s="21"/>
      <c r="T1495" s="36"/>
    </row>
    <row r="1496" spans="1:20" s="33" customFormat="1" x14ac:dyDescent="0.3">
      <c r="A1496" s="150"/>
      <c r="B1496" s="151"/>
      <c r="C1496" s="152"/>
      <c r="F1496" s="153"/>
      <c r="K1496" s="36"/>
      <c r="L1496" s="36"/>
      <c r="M1496" s="45"/>
      <c r="N1496" s="389"/>
      <c r="O1496" s="154"/>
      <c r="P1496" s="154"/>
      <c r="Q1496" s="46"/>
      <c r="R1496" s="21"/>
      <c r="T1496" s="36"/>
    </row>
    <row r="1497" spans="1:20" s="33" customFormat="1" x14ac:dyDescent="0.3">
      <c r="A1497" s="150"/>
      <c r="B1497" s="151"/>
      <c r="C1497" s="152"/>
      <c r="F1497" s="153"/>
      <c r="K1497" s="36"/>
      <c r="L1497" s="36"/>
      <c r="M1497" s="45"/>
      <c r="N1497" s="389"/>
      <c r="O1497" s="154"/>
      <c r="P1497" s="154"/>
      <c r="Q1497" s="46"/>
      <c r="R1497" s="21"/>
      <c r="T1497" s="36"/>
    </row>
    <row r="1498" spans="1:20" s="33" customFormat="1" x14ac:dyDescent="0.3">
      <c r="A1498" s="150"/>
      <c r="B1498" s="151"/>
      <c r="C1498" s="152"/>
      <c r="F1498" s="153"/>
      <c r="K1498" s="36"/>
      <c r="L1498" s="36"/>
      <c r="M1498" s="45"/>
      <c r="N1498" s="389"/>
      <c r="O1498" s="154"/>
      <c r="P1498" s="154"/>
      <c r="Q1498" s="46"/>
      <c r="R1498" s="21"/>
      <c r="T1498" s="36"/>
    </row>
    <row r="1499" spans="1:20" s="33" customFormat="1" x14ac:dyDescent="0.3">
      <c r="A1499" s="150"/>
      <c r="B1499" s="151"/>
      <c r="C1499" s="152"/>
      <c r="F1499" s="153"/>
      <c r="K1499" s="36"/>
      <c r="L1499" s="36"/>
      <c r="M1499" s="45"/>
      <c r="N1499" s="389"/>
      <c r="O1499" s="154"/>
      <c r="P1499" s="154"/>
      <c r="Q1499" s="46"/>
      <c r="R1499" s="21"/>
      <c r="T1499" s="36"/>
    </row>
    <row r="1500" spans="1:20" s="33" customFormat="1" x14ac:dyDescent="0.3">
      <c r="A1500" s="150"/>
      <c r="B1500" s="151"/>
      <c r="C1500" s="152"/>
      <c r="F1500" s="153"/>
      <c r="K1500" s="36"/>
      <c r="L1500" s="36"/>
      <c r="M1500" s="45"/>
      <c r="N1500" s="389"/>
      <c r="O1500" s="154"/>
      <c r="P1500" s="154"/>
      <c r="Q1500" s="46"/>
      <c r="R1500" s="21"/>
      <c r="T1500" s="36"/>
    </row>
    <row r="1501" spans="1:20" s="33" customFormat="1" x14ac:dyDescent="0.3">
      <c r="A1501" s="150"/>
      <c r="B1501" s="151"/>
      <c r="C1501" s="152"/>
      <c r="F1501" s="153"/>
      <c r="K1501" s="36"/>
      <c r="L1501" s="36"/>
      <c r="M1501" s="45"/>
      <c r="N1501" s="389"/>
      <c r="O1501" s="154"/>
      <c r="P1501" s="154"/>
      <c r="Q1501" s="46"/>
      <c r="R1501" s="21"/>
      <c r="T1501" s="36"/>
    </row>
    <row r="1502" spans="1:20" s="33" customFormat="1" x14ac:dyDescent="0.3">
      <c r="A1502" s="150"/>
      <c r="B1502" s="151"/>
      <c r="C1502" s="152"/>
      <c r="F1502" s="153"/>
      <c r="K1502" s="36"/>
      <c r="L1502" s="36"/>
      <c r="M1502" s="45"/>
      <c r="N1502" s="389"/>
      <c r="O1502" s="154"/>
      <c r="P1502" s="154"/>
      <c r="Q1502" s="46"/>
      <c r="R1502" s="21"/>
      <c r="T1502" s="36"/>
    </row>
    <row r="1503" spans="1:20" s="33" customFormat="1" x14ac:dyDescent="0.3">
      <c r="A1503" s="150"/>
      <c r="B1503" s="151"/>
      <c r="C1503" s="152"/>
      <c r="F1503" s="153"/>
      <c r="K1503" s="36"/>
      <c r="L1503" s="36"/>
      <c r="M1503" s="45"/>
      <c r="N1503" s="389"/>
      <c r="O1503" s="154"/>
      <c r="P1503" s="154"/>
      <c r="Q1503" s="46"/>
      <c r="R1503" s="21"/>
      <c r="T1503" s="36"/>
    </row>
    <row r="1504" spans="1:20" s="33" customFormat="1" x14ac:dyDescent="0.3">
      <c r="A1504" s="150"/>
      <c r="B1504" s="151"/>
      <c r="C1504" s="152"/>
      <c r="F1504" s="153"/>
      <c r="K1504" s="36"/>
      <c r="L1504" s="36"/>
      <c r="M1504" s="45"/>
      <c r="N1504" s="389"/>
      <c r="O1504" s="154"/>
      <c r="P1504" s="154"/>
      <c r="Q1504" s="46"/>
      <c r="R1504" s="21"/>
      <c r="T1504" s="36"/>
    </row>
    <row r="1505" spans="1:20" s="33" customFormat="1" x14ac:dyDescent="0.3">
      <c r="A1505" s="150"/>
      <c r="B1505" s="151"/>
      <c r="C1505" s="152"/>
      <c r="F1505" s="153"/>
      <c r="K1505" s="36"/>
      <c r="L1505" s="36"/>
      <c r="M1505" s="45"/>
      <c r="N1505" s="389"/>
      <c r="O1505" s="154"/>
      <c r="P1505" s="154"/>
      <c r="Q1505" s="46"/>
      <c r="R1505" s="21"/>
      <c r="T1505" s="36"/>
    </row>
    <row r="1506" spans="1:20" s="33" customFormat="1" x14ac:dyDescent="0.3">
      <c r="A1506" s="150"/>
      <c r="B1506" s="151"/>
      <c r="C1506" s="152"/>
      <c r="F1506" s="153"/>
      <c r="K1506" s="36"/>
      <c r="L1506" s="36"/>
      <c r="M1506" s="45"/>
      <c r="N1506" s="389"/>
      <c r="O1506" s="154"/>
      <c r="P1506" s="154"/>
      <c r="Q1506" s="46"/>
      <c r="R1506" s="21"/>
      <c r="T1506" s="36"/>
    </row>
    <row r="1507" spans="1:20" s="33" customFormat="1" x14ac:dyDescent="0.3">
      <c r="A1507" s="150"/>
      <c r="B1507" s="151"/>
      <c r="C1507" s="152"/>
      <c r="F1507" s="153"/>
      <c r="K1507" s="36"/>
      <c r="L1507" s="36"/>
      <c r="M1507" s="45"/>
      <c r="N1507" s="389"/>
      <c r="O1507" s="154"/>
      <c r="P1507" s="154"/>
      <c r="Q1507" s="46"/>
      <c r="R1507" s="21"/>
      <c r="T1507" s="36"/>
    </row>
    <row r="1508" spans="1:20" s="33" customFormat="1" x14ac:dyDescent="0.3">
      <c r="A1508" s="150"/>
      <c r="B1508" s="151"/>
      <c r="C1508" s="152"/>
      <c r="F1508" s="153"/>
      <c r="K1508" s="36"/>
      <c r="L1508" s="36"/>
      <c r="M1508" s="45"/>
      <c r="N1508" s="389"/>
      <c r="O1508" s="154"/>
      <c r="P1508" s="154"/>
      <c r="Q1508" s="46"/>
      <c r="R1508" s="21"/>
      <c r="T1508" s="36"/>
    </row>
    <row r="1509" spans="1:20" s="33" customFormat="1" x14ac:dyDescent="0.3">
      <c r="A1509" s="150"/>
      <c r="B1509" s="151"/>
      <c r="C1509" s="152"/>
      <c r="F1509" s="153"/>
      <c r="K1509" s="36"/>
      <c r="L1509" s="36"/>
      <c r="M1509" s="45"/>
      <c r="N1509" s="389"/>
      <c r="O1509" s="154"/>
      <c r="P1509" s="154"/>
      <c r="Q1509" s="46"/>
      <c r="R1509" s="21"/>
      <c r="T1509" s="36"/>
    </row>
    <row r="1510" spans="1:20" s="33" customFormat="1" x14ac:dyDescent="0.3">
      <c r="A1510" s="150"/>
      <c r="B1510" s="151"/>
      <c r="C1510" s="152"/>
      <c r="F1510" s="153"/>
      <c r="K1510" s="36"/>
      <c r="L1510" s="36"/>
      <c r="M1510" s="45"/>
      <c r="N1510" s="389"/>
      <c r="O1510" s="154"/>
      <c r="P1510" s="154"/>
      <c r="Q1510" s="46"/>
      <c r="R1510" s="21"/>
      <c r="T1510" s="36"/>
    </row>
    <row r="1511" spans="1:20" s="33" customFormat="1" x14ac:dyDescent="0.3">
      <c r="A1511" s="150"/>
      <c r="B1511" s="151"/>
      <c r="C1511" s="152"/>
      <c r="F1511" s="153"/>
      <c r="K1511" s="36"/>
      <c r="L1511" s="36"/>
      <c r="M1511" s="45"/>
      <c r="N1511" s="389"/>
      <c r="O1511" s="154"/>
      <c r="P1511" s="154"/>
      <c r="Q1511" s="46"/>
      <c r="R1511" s="21"/>
      <c r="T1511" s="36"/>
    </row>
    <row r="1512" spans="1:20" s="33" customFormat="1" x14ac:dyDescent="0.3">
      <c r="A1512" s="150"/>
      <c r="B1512" s="151"/>
      <c r="C1512" s="152"/>
      <c r="F1512" s="153"/>
      <c r="K1512" s="36"/>
      <c r="L1512" s="36"/>
      <c r="M1512" s="45"/>
      <c r="N1512" s="389"/>
      <c r="O1512" s="154"/>
      <c r="P1512" s="154"/>
      <c r="Q1512" s="46"/>
      <c r="R1512" s="21"/>
      <c r="T1512" s="36"/>
    </row>
    <row r="1513" spans="1:20" s="33" customFormat="1" x14ac:dyDescent="0.3">
      <c r="A1513" s="150"/>
      <c r="B1513" s="151"/>
      <c r="C1513" s="152"/>
      <c r="F1513" s="153"/>
      <c r="K1513" s="36"/>
      <c r="L1513" s="36"/>
      <c r="M1513" s="45"/>
      <c r="N1513" s="389"/>
      <c r="O1513" s="154"/>
      <c r="P1513" s="154"/>
      <c r="Q1513" s="46"/>
      <c r="R1513" s="21"/>
      <c r="T1513" s="36"/>
    </row>
    <row r="1514" spans="1:20" s="33" customFormat="1" x14ac:dyDescent="0.3">
      <c r="A1514" s="150"/>
      <c r="B1514" s="151"/>
      <c r="C1514" s="152"/>
      <c r="F1514" s="153"/>
      <c r="K1514" s="36"/>
      <c r="L1514" s="36"/>
      <c r="M1514" s="45"/>
      <c r="N1514" s="389"/>
      <c r="O1514" s="154"/>
      <c r="P1514" s="154"/>
      <c r="Q1514" s="46"/>
      <c r="R1514" s="21"/>
      <c r="T1514" s="36"/>
    </row>
    <row r="1515" spans="1:20" s="33" customFormat="1" x14ac:dyDescent="0.3">
      <c r="A1515" s="150"/>
      <c r="B1515" s="151"/>
      <c r="C1515" s="152"/>
      <c r="F1515" s="153"/>
      <c r="K1515" s="36"/>
      <c r="L1515" s="36"/>
      <c r="M1515" s="45"/>
      <c r="N1515" s="389"/>
      <c r="O1515" s="154"/>
      <c r="P1515" s="154"/>
      <c r="Q1515" s="46"/>
      <c r="R1515" s="21"/>
      <c r="T1515" s="36"/>
    </row>
    <row r="1516" spans="1:20" s="33" customFormat="1" x14ac:dyDescent="0.3">
      <c r="A1516" s="150"/>
      <c r="B1516" s="151"/>
      <c r="C1516" s="152"/>
      <c r="F1516" s="153"/>
      <c r="K1516" s="36"/>
      <c r="L1516" s="36"/>
      <c r="M1516" s="45"/>
      <c r="N1516" s="389"/>
      <c r="O1516" s="154"/>
      <c r="P1516" s="154"/>
      <c r="Q1516" s="46"/>
      <c r="R1516" s="21"/>
      <c r="T1516" s="36"/>
    </row>
    <row r="1517" spans="1:20" s="33" customFormat="1" x14ac:dyDescent="0.3">
      <c r="A1517" s="150"/>
      <c r="B1517" s="151"/>
      <c r="C1517" s="152"/>
      <c r="F1517" s="153"/>
      <c r="K1517" s="36"/>
      <c r="L1517" s="36"/>
      <c r="M1517" s="45"/>
      <c r="N1517" s="389"/>
      <c r="O1517" s="154"/>
      <c r="P1517" s="154"/>
      <c r="Q1517" s="46"/>
      <c r="R1517" s="21"/>
      <c r="T1517" s="36"/>
    </row>
    <row r="1518" spans="1:20" s="33" customFormat="1" x14ac:dyDescent="0.3">
      <c r="A1518" s="150"/>
      <c r="B1518" s="151"/>
      <c r="C1518" s="152"/>
      <c r="F1518" s="153"/>
      <c r="K1518" s="36"/>
      <c r="L1518" s="36"/>
      <c r="M1518" s="45"/>
      <c r="N1518" s="389"/>
      <c r="O1518" s="154"/>
      <c r="P1518" s="154"/>
      <c r="Q1518" s="46"/>
      <c r="R1518" s="21"/>
      <c r="T1518" s="36"/>
    </row>
    <row r="1519" spans="1:20" s="33" customFormat="1" x14ac:dyDescent="0.3">
      <c r="A1519" s="150"/>
      <c r="B1519" s="151"/>
      <c r="C1519" s="152"/>
      <c r="F1519" s="153"/>
      <c r="K1519" s="36"/>
      <c r="L1519" s="36"/>
      <c r="M1519" s="45"/>
      <c r="N1519" s="389"/>
      <c r="O1519" s="154"/>
      <c r="P1519" s="154"/>
      <c r="Q1519" s="46"/>
      <c r="R1519" s="21"/>
      <c r="T1519" s="36"/>
    </row>
    <row r="1520" spans="1:20" s="33" customFormat="1" x14ac:dyDescent="0.3">
      <c r="A1520" s="150"/>
      <c r="B1520" s="151"/>
      <c r="C1520" s="152"/>
      <c r="F1520" s="153"/>
      <c r="K1520" s="36"/>
      <c r="L1520" s="36"/>
      <c r="M1520" s="45"/>
      <c r="N1520" s="389"/>
      <c r="O1520" s="154"/>
      <c r="P1520" s="154"/>
      <c r="Q1520" s="46"/>
      <c r="R1520" s="21"/>
      <c r="T1520" s="36"/>
    </row>
    <row r="1521" spans="1:20" s="33" customFormat="1" x14ac:dyDescent="0.3">
      <c r="A1521" s="150"/>
      <c r="B1521" s="151"/>
      <c r="C1521" s="152"/>
      <c r="F1521" s="153"/>
      <c r="K1521" s="36"/>
      <c r="L1521" s="36"/>
      <c r="M1521" s="45"/>
      <c r="N1521" s="389"/>
      <c r="O1521" s="154"/>
      <c r="P1521" s="154"/>
      <c r="Q1521" s="46"/>
      <c r="R1521" s="21"/>
      <c r="T1521" s="36"/>
    </row>
    <row r="1522" spans="1:20" s="33" customFormat="1" x14ac:dyDescent="0.3">
      <c r="A1522" s="150"/>
      <c r="B1522" s="151"/>
      <c r="C1522" s="152"/>
      <c r="F1522" s="153"/>
      <c r="K1522" s="36"/>
      <c r="L1522" s="36"/>
      <c r="M1522" s="45"/>
      <c r="N1522" s="389"/>
      <c r="O1522" s="154"/>
      <c r="P1522" s="154"/>
      <c r="Q1522" s="46"/>
      <c r="R1522" s="21"/>
      <c r="T1522" s="36"/>
    </row>
    <row r="1523" spans="1:20" s="33" customFormat="1" x14ac:dyDescent="0.3">
      <c r="A1523" s="150"/>
      <c r="B1523" s="151"/>
      <c r="C1523" s="152"/>
      <c r="F1523" s="153"/>
      <c r="K1523" s="36"/>
      <c r="L1523" s="36"/>
      <c r="M1523" s="45"/>
      <c r="N1523" s="389"/>
      <c r="O1523" s="154"/>
      <c r="P1523" s="154"/>
      <c r="Q1523" s="46"/>
      <c r="R1523" s="21"/>
      <c r="T1523" s="36"/>
    </row>
    <row r="1524" spans="1:20" s="33" customFormat="1" x14ac:dyDescent="0.3">
      <c r="A1524" s="150"/>
      <c r="B1524" s="151"/>
      <c r="C1524" s="152"/>
      <c r="F1524" s="153"/>
      <c r="K1524" s="36"/>
      <c r="L1524" s="36"/>
      <c r="M1524" s="45"/>
      <c r="N1524" s="389"/>
      <c r="O1524" s="154"/>
      <c r="P1524" s="154"/>
      <c r="Q1524" s="46"/>
      <c r="R1524" s="21"/>
      <c r="T1524" s="36"/>
    </row>
    <row r="1525" spans="1:20" s="33" customFormat="1" x14ac:dyDescent="0.3">
      <c r="A1525" s="150"/>
      <c r="B1525" s="151"/>
      <c r="C1525" s="152"/>
      <c r="F1525" s="153"/>
      <c r="K1525" s="36"/>
      <c r="L1525" s="36"/>
      <c r="M1525" s="45"/>
      <c r="N1525" s="389"/>
      <c r="O1525" s="154"/>
      <c r="P1525" s="154"/>
      <c r="Q1525" s="46"/>
      <c r="R1525" s="21"/>
      <c r="T1525" s="36"/>
    </row>
    <row r="1526" spans="1:20" s="33" customFormat="1" x14ac:dyDescent="0.3">
      <c r="A1526" s="150"/>
      <c r="B1526" s="151"/>
      <c r="C1526" s="152"/>
      <c r="F1526" s="153"/>
      <c r="K1526" s="36"/>
      <c r="L1526" s="36"/>
      <c r="M1526" s="45"/>
      <c r="N1526" s="389"/>
      <c r="O1526" s="154"/>
      <c r="P1526" s="154"/>
      <c r="Q1526" s="46"/>
      <c r="R1526" s="21"/>
      <c r="T1526" s="36"/>
    </row>
    <row r="1527" spans="1:20" s="33" customFormat="1" x14ac:dyDescent="0.3">
      <c r="A1527" s="150"/>
      <c r="B1527" s="151"/>
      <c r="C1527" s="152"/>
      <c r="F1527" s="153"/>
      <c r="K1527" s="36"/>
      <c r="L1527" s="36"/>
      <c r="M1527" s="45"/>
      <c r="N1527" s="389"/>
      <c r="O1527" s="154"/>
      <c r="P1527" s="154"/>
      <c r="Q1527" s="46"/>
      <c r="R1527" s="21"/>
      <c r="T1527" s="36"/>
    </row>
    <row r="1528" spans="1:20" s="33" customFormat="1" x14ac:dyDescent="0.3">
      <c r="A1528" s="150"/>
      <c r="B1528" s="151"/>
      <c r="C1528" s="152"/>
      <c r="F1528" s="153"/>
      <c r="K1528" s="36"/>
      <c r="L1528" s="36"/>
      <c r="M1528" s="45"/>
      <c r="N1528" s="389"/>
      <c r="O1528" s="154"/>
      <c r="P1528" s="154"/>
      <c r="Q1528" s="46"/>
      <c r="R1528" s="21"/>
      <c r="T1528" s="36"/>
    </row>
    <row r="1529" spans="1:20" s="33" customFormat="1" x14ac:dyDescent="0.3">
      <c r="A1529" s="150"/>
      <c r="B1529" s="151"/>
      <c r="C1529" s="152"/>
      <c r="F1529" s="153"/>
      <c r="K1529" s="36"/>
      <c r="L1529" s="36"/>
      <c r="M1529" s="45"/>
      <c r="N1529" s="389"/>
      <c r="O1529" s="154"/>
      <c r="P1529" s="154"/>
      <c r="Q1529" s="46"/>
      <c r="R1529" s="21"/>
      <c r="T1529" s="36"/>
    </row>
    <row r="1530" spans="1:20" s="33" customFormat="1" x14ac:dyDescent="0.3">
      <c r="A1530" s="150"/>
      <c r="B1530" s="151"/>
      <c r="C1530" s="152"/>
      <c r="F1530" s="153"/>
      <c r="K1530" s="36"/>
      <c r="L1530" s="36"/>
      <c r="M1530" s="45"/>
      <c r="N1530" s="389"/>
      <c r="O1530" s="154"/>
      <c r="P1530" s="154"/>
      <c r="Q1530" s="46"/>
      <c r="R1530" s="21"/>
      <c r="T1530" s="36"/>
    </row>
    <row r="1531" spans="1:20" s="33" customFormat="1" x14ac:dyDescent="0.3">
      <c r="A1531" s="150"/>
      <c r="B1531" s="151"/>
      <c r="C1531" s="152"/>
      <c r="F1531" s="153"/>
      <c r="K1531" s="36"/>
      <c r="L1531" s="36"/>
      <c r="M1531" s="45"/>
      <c r="N1531" s="389"/>
      <c r="O1531" s="154"/>
      <c r="P1531" s="154"/>
      <c r="Q1531" s="46"/>
      <c r="R1531" s="21"/>
      <c r="T1531" s="36"/>
    </row>
    <row r="1532" spans="1:20" s="33" customFormat="1" x14ac:dyDescent="0.3">
      <c r="A1532" s="150"/>
      <c r="B1532" s="151"/>
      <c r="C1532" s="152"/>
      <c r="F1532" s="153"/>
      <c r="K1532" s="36"/>
      <c r="L1532" s="36"/>
      <c r="M1532" s="45"/>
      <c r="N1532" s="389"/>
      <c r="O1532" s="154"/>
      <c r="P1532" s="154"/>
      <c r="Q1532" s="46"/>
      <c r="R1532" s="21"/>
      <c r="T1532" s="36"/>
    </row>
    <row r="1533" spans="1:20" s="33" customFormat="1" x14ac:dyDescent="0.3">
      <c r="A1533" s="150"/>
      <c r="B1533" s="151"/>
      <c r="C1533" s="152"/>
      <c r="F1533" s="153"/>
      <c r="K1533" s="36"/>
      <c r="L1533" s="36"/>
      <c r="M1533" s="45"/>
      <c r="N1533" s="389"/>
      <c r="O1533" s="154"/>
      <c r="P1533" s="154"/>
      <c r="Q1533" s="46"/>
      <c r="R1533" s="21"/>
      <c r="T1533" s="36"/>
    </row>
    <row r="1534" spans="1:20" s="33" customFormat="1" x14ac:dyDescent="0.3">
      <c r="A1534" s="150"/>
      <c r="B1534" s="151"/>
      <c r="C1534" s="152"/>
      <c r="F1534" s="153"/>
      <c r="K1534" s="36"/>
      <c r="L1534" s="36"/>
      <c r="M1534" s="45"/>
      <c r="N1534" s="389"/>
      <c r="O1534" s="154"/>
      <c r="P1534" s="154"/>
      <c r="Q1534" s="46"/>
      <c r="R1534" s="21"/>
      <c r="T1534" s="36"/>
    </row>
    <row r="1535" spans="1:20" s="33" customFormat="1" x14ac:dyDescent="0.3">
      <c r="A1535" s="150"/>
      <c r="B1535" s="151"/>
      <c r="C1535" s="152"/>
      <c r="F1535" s="153"/>
      <c r="K1535" s="36"/>
      <c r="L1535" s="36"/>
      <c r="M1535" s="45"/>
      <c r="N1535" s="389"/>
      <c r="O1535" s="154"/>
      <c r="P1535" s="154"/>
      <c r="Q1535" s="46"/>
      <c r="R1535" s="21"/>
      <c r="T1535" s="36"/>
    </row>
    <row r="1536" spans="1:20" s="33" customFormat="1" x14ac:dyDescent="0.3">
      <c r="A1536" s="150"/>
      <c r="B1536" s="151"/>
      <c r="C1536" s="152"/>
      <c r="F1536" s="153"/>
      <c r="K1536" s="36"/>
      <c r="L1536" s="36"/>
      <c r="M1536" s="45"/>
      <c r="N1536" s="389"/>
      <c r="O1536" s="154"/>
      <c r="P1536" s="154"/>
      <c r="Q1536" s="46"/>
      <c r="R1536" s="21"/>
      <c r="T1536" s="36"/>
    </row>
    <row r="1537" spans="1:20" s="33" customFormat="1" x14ac:dyDescent="0.3">
      <c r="A1537" s="150"/>
      <c r="B1537" s="151"/>
      <c r="C1537" s="152"/>
      <c r="F1537" s="153"/>
      <c r="K1537" s="36"/>
      <c r="L1537" s="36"/>
      <c r="M1537" s="45"/>
      <c r="N1537" s="389"/>
      <c r="O1537" s="154"/>
      <c r="P1537" s="154"/>
      <c r="Q1537" s="46"/>
      <c r="R1537" s="21"/>
      <c r="T1537" s="36"/>
    </row>
    <row r="1538" spans="1:20" s="33" customFormat="1" x14ac:dyDescent="0.3">
      <c r="A1538" s="150"/>
      <c r="B1538" s="151"/>
      <c r="C1538" s="152"/>
      <c r="F1538" s="153"/>
      <c r="K1538" s="36"/>
      <c r="L1538" s="36"/>
      <c r="M1538" s="45"/>
      <c r="N1538" s="389"/>
      <c r="O1538" s="154"/>
      <c r="P1538" s="154"/>
      <c r="Q1538" s="46"/>
      <c r="R1538" s="21"/>
      <c r="T1538" s="36"/>
    </row>
    <row r="1539" spans="1:20" s="33" customFormat="1" x14ac:dyDescent="0.3">
      <c r="A1539" s="150"/>
      <c r="B1539" s="151"/>
      <c r="C1539" s="152"/>
      <c r="F1539" s="153"/>
      <c r="K1539" s="36"/>
      <c r="L1539" s="36"/>
      <c r="M1539" s="45"/>
      <c r="N1539" s="389"/>
      <c r="O1539" s="154"/>
      <c r="P1539" s="154"/>
      <c r="Q1539" s="46"/>
      <c r="R1539" s="21"/>
      <c r="T1539" s="36"/>
    </row>
    <row r="1540" spans="1:20" s="33" customFormat="1" x14ac:dyDescent="0.3">
      <c r="A1540" s="150"/>
      <c r="B1540" s="151"/>
      <c r="C1540" s="152"/>
      <c r="F1540" s="153"/>
      <c r="K1540" s="36"/>
      <c r="L1540" s="36"/>
      <c r="M1540" s="45"/>
      <c r="N1540" s="389"/>
      <c r="O1540" s="154"/>
      <c r="P1540" s="154"/>
      <c r="Q1540" s="46"/>
      <c r="R1540" s="21"/>
      <c r="T1540" s="36"/>
    </row>
    <row r="1541" spans="1:20" s="33" customFormat="1" x14ac:dyDescent="0.3">
      <c r="A1541" s="150"/>
      <c r="B1541" s="151"/>
      <c r="C1541" s="152"/>
      <c r="F1541" s="153"/>
      <c r="K1541" s="36"/>
      <c r="L1541" s="36"/>
      <c r="M1541" s="45"/>
      <c r="N1541" s="389"/>
      <c r="O1541" s="154"/>
      <c r="P1541" s="154"/>
      <c r="Q1541" s="46"/>
      <c r="R1541" s="21"/>
      <c r="T1541" s="36"/>
    </row>
    <row r="1542" spans="1:20" s="33" customFormat="1" x14ac:dyDescent="0.3">
      <c r="A1542" s="150"/>
      <c r="B1542" s="151"/>
      <c r="C1542" s="152"/>
      <c r="F1542" s="153"/>
      <c r="K1542" s="36"/>
      <c r="L1542" s="36"/>
      <c r="M1542" s="45"/>
      <c r="N1542" s="389"/>
      <c r="O1542" s="154"/>
      <c r="P1542" s="154"/>
      <c r="Q1542" s="46"/>
      <c r="R1542" s="21"/>
      <c r="T1542" s="36"/>
    </row>
    <row r="1543" spans="1:20" s="33" customFormat="1" x14ac:dyDescent="0.3">
      <c r="A1543" s="150"/>
      <c r="B1543" s="151"/>
      <c r="C1543" s="152"/>
      <c r="F1543" s="153"/>
      <c r="K1543" s="36"/>
      <c r="L1543" s="36"/>
      <c r="M1543" s="45"/>
      <c r="N1543" s="389"/>
      <c r="O1543" s="154"/>
      <c r="P1543" s="154"/>
      <c r="Q1543" s="46"/>
      <c r="R1543" s="21"/>
      <c r="T1543" s="36"/>
    </row>
    <row r="1544" spans="1:20" s="33" customFormat="1" x14ac:dyDescent="0.3">
      <c r="A1544" s="150"/>
      <c r="B1544" s="151"/>
      <c r="C1544" s="152"/>
      <c r="F1544" s="153"/>
      <c r="K1544" s="36"/>
      <c r="L1544" s="36"/>
      <c r="M1544" s="45"/>
      <c r="N1544" s="389"/>
      <c r="O1544" s="154"/>
      <c r="P1544" s="154"/>
      <c r="Q1544" s="46"/>
      <c r="R1544" s="21"/>
      <c r="T1544" s="36"/>
    </row>
    <row r="1545" spans="1:20" s="33" customFormat="1" x14ac:dyDescent="0.3">
      <c r="A1545" s="150"/>
      <c r="B1545" s="151"/>
      <c r="C1545" s="152"/>
      <c r="F1545" s="153"/>
      <c r="K1545" s="36"/>
      <c r="L1545" s="36"/>
      <c r="M1545" s="45"/>
      <c r="N1545" s="389"/>
      <c r="O1545" s="154"/>
      <c r="P1545" s="154"/>
      <c r="Q1545" s="46"/>
      <c r="R1545" s="21"/>
      <c r="T1545" s="36"/>
    </row>
    <row r="1546" spans="1:20" s="33" customFormat="1" x14ac:dyDescent="0.3">
      <c r="A1546" s="150"/>
      <c r="B1546" s="151"/>
      <c r="C1546" s="152"/>
      <c r="F1546" s="153"/>
      <c r="K1546" s="36"/>
      <c r="L1546" s="36"/>
      <c r="M1546" s="45"/>
      <c r="N1546" s="389"/>
      <c r="O1546" s="154"/>
      <c r="P1546" s="154"/>
      <c r="Q1546" s="46"/>
      <c r="R1546" s="21"/>
      <c r="T1546" s="36"/>
    </row>
    <row r="1547" spans="1:20" s="33" customFormat="1" x14ac:dyDescent="0.3">
      <c r="A1547" s="150"/>
      <c r="B1547" s="151"/>
      <c r="C1547" s="152"/>
      <c r="F1547" s="153"/>
      <c r="K1547" s="36"/>
      <c r="L1547" s="36"/>
      <c r="M1547" s="45"/>
      <c r="N1547" s="389"/>
      <c r="O1547" s="154"/>
      <c r="P1547" s="154"/>
      <c r="Q1547" s="46"/>
      <c r="R1547" s="21"/>
      <c r="T1547" s="36"/>
    </row>
    <row r="1548" spans="1:20" s="33" customFormat="1" x14ac:dyDescent="0.3">
      <c r="A1548" s="150"/>
      <c r="B1548" s="151"/>
      <c r="C1548" s="152"/>
      <c r="F1548" s="153"/>
      <c r="K1548" s="36"/>
      <c r="L1548" s="36"/>
      <c r="M1548" s="45"/>
      <c r="N1548" s="389"/>
      <c r="O1548" s="154"/>
      <c r="P1548" s="154"/>
      <c r="Q1548" s="46"/>
      <c r="R1548" s="21"/>
      <c r="T1548" s="36"/>
    </row>
    <row r="1549" spans="1:20" s="33" customFormat="1" x14ac:dyDescent="0.3">
      <c r="A1549" s="150"/>
      <c r="B1549" s="151"/>
      <c r="C1549" s="152"/>
      <c r="F1549" s="153"/>
      <c r="K1549" s="36"/>
      <c r="L1549" s="36"/>
      <c r="M1549" s="45"/>
      <c r="N1549" s="389"/>
      <c r="O1549" s="154"/>
      <c r="P1549" s="154"/>
      <c r="Q1549" s="46"/>
      <c r="R1549" s="21"/>
      <c r="T1549" s="36"/>
    </row>
    <row r="1550" spans="1:20" s="33" customFormat="1" x14ac:dyDescent="0.3">
      <c r="A1550" s="150"/>
      <c r="B1550" s="151"/>
      <c r="C1550" s="152"/>
      <c r="F1550" s="153"/>
      <c r="K1550" s="36"/>
      <c r="L1550" s="36"/>
      <c r="M1550" s="45"/>
      <c r="N1550" s="389"/>
      <c r="O1550" s="154"/>
      <c r="P1550" s="154"/>
      <c r="Q1550" s="46"/>
      <c r="R1550" s="21"/>
      <c r="T1550" s="36"/>
    </row>
    <row r="1551" spans="1:20" s="33" customFormat="1" x14ac:dyDescent="0.3">
      <c r="A1551" s="150"/>
      <c r="B1551" s="151"/>
      <c r="C1551" s="152"/>
      <c r="F1551" s="153"/>
      <c r="K1551" s="36"/>
      <c r="L1551" s="36"/>
      <c r="M1551" s="45"/>
      <c r="N1551" s="389"/>
      <c r="O1551" s="154"/>
      <c r="P1551" s="154"/>
      <c r="Q1551" s="46"/>
      <c r="R1551" s="21"/>
      <c r="T1551" s="36"/>
    </row>
    <row r="1552" spans="1:20" s="33" customFormat="1" x14ac:dyDescent="0.3">
      <c r="A1552" s="150"/>
      <c r="B1552" s="151"/>
      <c r="C1552" s="152"/>
      <c r="F1552" s="153"/>
      <c r="K1552" s="36"/>
      <c r="L1552" s="36"/>
      <c r="M1552" s="45"/>
      <c r="N1552" s="389"/>
      <c r="O1552" s="154"/>
      <c r="P1552" s="154"/>
      <c r="Q1552" s="46"/>
      <c r="R1552" s="21"/>
      <c r="T1552" s="36"/>
    </row>
    <row r="1553" spans="1:20" s="33" customFormat="1" x14ac:dyDescent="0.3">
      <c r="A1553" s="150"/>
      <c r="B1553" s="151"/>
      <c r="C1553" s="152"/>
      <c r="F1553" s="153"/>
      <c r="K1553" s="36"/>
      <c r="L1553" s="36"/>
      <c r="M1553" s="45"/>
      <c r="N1553" s="389"/>
      <c r="O1553" s="154"/>
      <c r="P1553" s="154"/>
      <c r="Q1553" s="46"/>
      <c r="R1553" s="21"/>
      <c r="T1553" s="36"/>
    </row>
    <row r="1554" spans="1:20" s="33" customFormat="1" x14ac:dyDescent="0.3">
      <c r="A1554" s="150"/>
      <c r="B1554" s="151"/>
      <c r="C1554" s="152"/>
      <c r="F1554" s="153"/>
      <c r="K1554" s="36"/>
      <c r="L1554" s="36"/>
      <c r="M1554" s="45"/>
      <c r="N1554" s="389"/>
      <c r="O1554" s="154"/>
      <c r="P1554" s="154"/>
      <c r="Q1554" s="46"/>
      <c r="R1554" s="21"/>
      <c r="T1554" s="36"/>
    </row>
    <row r="1555" spans="1:20" s="33" customFormat="1" x14ac:dyDescent="0.3">
      <c r="A1555" s="150"/>
      <c r="B1555" s="151"/>
      <c r="C1555" s="152"/>
      <c r="F1555" s="153"/>
      <c r="K1555" s="36"/>
      <c r="L1555" s="36"/>
      <c r="M1555" s="45"/>
      <c r="N1555" s="389"/>
      <c r="O1555" s="154"/>
      <c r="P1555" s="154"/>
      <c r="Q1555" s="46"/>
      <c r="R1555" s="21"/>
      <c r="T1555" s="36"/>
    </row>
    <row r="1556" spans="1:20" s="33" customFormat="1" x14ac:dyDescent="0.3">
      <c r="A1556" s="150"/>
      <c r="B1556" s="151"/>
      <c r="C1556" s="152"/>
      <c r="F1556" s="153"/>
      <c r="K1556" s="36"/>
      <c r="L1556" s="36"/>
      <c r="M1556" s="45"/>
      <c r="N1556" s="389"/>
      <c r="O1556" s="154"/>
      <c r="P1556" s="154"/>
      <c r="Q1556" s="46"/>
      <c r="R1556" s="21"/>
      <c r="T1556" s="36"/>
    </row>
    <row r="1557" spans="1:20" s="33" customFormat="1" x14ac:dyDescent="0.3">
      <c r="A1557" s="150"/>
      <c r="B1557" s="151"/>
      <c r="C1557" s="152"/>
      <c r="F1557" s="153"/>
      <c r="K1557" s="36"/>
      <c r="L1557" s="36"/>
      <c r="M1557" s="45"/>
      <c r="N1557" s="389"/>
      <c r="O1557" s="154"/>
      <c r="P1557" s="154"/>
      <c r="Q1557" s="46"/>
      <c r="R1557" s="21"/>
      <c r="T1557" s="36"/>
    </row>
    <row r="1558" spans="1:20" s="33" customFormat="1" x14ac:dyDescent="0.3">
      <c r="A1558" s="150"/>
      <c r="B1558" s="151"/>
      <c r="C1558" s="152"/>
      <c r="F1558" s="153"/>
      <c r="K1558" s="36"/>
      <c r="L1558" s="36"/>
      <c r="M1558" s="45"/>
      <c r="N1558" s="389"/>
      <c r="O1558" s="154"/>
      <c r="P1558" s="154"/>
      <c r="Q1558" s="46"/>
      <c r="R1558" s="21"/>
      <c r="T1558" s="36"/>
    </row>
    <row r="1559" spans="1:20" s="33" customFormat="1" x14ac:dyDescent="0.3">
      <c r="A1559" s="150"/>
      <c r="B1559" s="151"/>
      <c r="C1559" s="152"/>
      <c r="F1559" s="153"/>
      <c r="K1559" s="36"/>
      <c r="L1559" s="36"/>
      <c r="M1559" s="45"/>
      <c r="N1559" s="389"/>
      <c r="O1559" s="154"/>
      <c r="P1559" s="154"/>
      <c r="Q1559" s="46"/>
      <c r="R1559" s="21"/>
      <c r="T1559" s="36"/>
    </row>
    <row r="1560" spans="1:20" s="33" customFormat="1" x14ac:dyDescent="0.3">
      <c r="A1560" s="150"/>
      <c r="B1560" s="151"/>
      <c r="C1560" s="152"/>
      <c r="F1560" s="153"/>
      <c r="K1560" s="36"/>
      <c r="L1560" s="36"/>
      <c r="M1560" s="45"/>
      <c r="N1560" s="389"/>
      <c r="O1560" s="154"/>
      <c r="P1560" s="154"/>
      <c r="Q1560" s="46"/>
      <c r="R1560" s="21"/>
      <c r="T1560" s="36"/>
    </row>
    <row r="1561" spans="1:20" s="33" customFormat="1" x14ac:dyDescent="0.3">
      <c r="A1561" s="150"/>
      <c r="B1561" s="151"/>
      <c r="C1561" s="152"/>
      <c r="F1561" s="153"/>
      <c r="K1561" s="36"/>
      <c r="L1561" s="36"/>
      <c r="M1561" s="45"/>
      <c r="N1561" s="389"/>
      <c r="O1561" s="154"/>
      <c r="P1561" s="154"/>
      <c r="Q1561" s="46"/>
      <c r="R1561" s="21"/>
      <c r="T1561" s="36"/>
    </row>
    <row r="1562" spans="1:20" s="33" customFormat="1" x14ac:dyDescent="0.3">
      <c r="A1562" s="150"/>
      <c r="B1562" s="151"/>
      <c r="C1562" s="152"/>
      <c r="F1562" s="153"/>
      <c r="K1562" s="36"/>
      <c r="L1562" s="36"/>
      <c r="M1562" s="45"/>
      <c r="N1562" s="389"/>
      <c r="O1562" s="154"/>
      <c r="P1562" s="154"/>
      <c r="Q1562" s="46"/>
      <c r="R1562" s="21"/>
      <c r="T1562" s="36"/>
    </row>
    <row r="1563" spans="1:20" s="33" customFormat="1" x14ac:dyDescent="0.3">
      <c r="A1563" s="150"/>
      <c r="B1563" s="151"/>
      <c r="C1563" s="152"/>
      <c r="F1563" s="153"/>
      <c r="K1563" s="36"/>
      <c r="L1563" s="36"/>
      <c r="M1563" s="45"/>
      <c r="N1563" s="389"/>
      <c r="O1563" s="154"/>
      <c r="P1563" s="154"/>
      <c r="Q1563" s="46"/>
      <c r="R1563" s="21"/>
      <c r="T1563" s="36"/>
    </row>
    <row r="1564" spans="1:20" s="33" customFormat="1" x14ac:dyDescent="0.3">
      <c r="A1564" s="150"/>
      <c r="B1564" s="151"/>
      <c r="C1564" s="152"/>
      <c r="F1564" s="153"/>
      <c r="K1564" s="36"/>
      <c r="L1564" s="36"/>
      <c r="M1564" s="45"/>
      <c r="N1564" s="389"/>
      <c r="O1564" s="154"/>
      <c r="P1564" s="154"/>
      <c r="Q1564" s="46"/>
      <c r="R1564" s="21"/>
      <c r="T1564" s="36"/>
    </row>
    <row r="1565" spans="1:20" s="33" customFormat="1" x14ac:dyDescent="0.3">
      <c r="A1565" s="150"/>
      <c r="B1565" s="151"/>
      <c r="C1565" s="152"/>
      <c r="F1565" s="153"/>
      <c r="K1565" s="36"/>
      <c r="L1565" s="36"/>
      <c r="M1565" s="45"/>
      <c r="N1565" s="389"/>
      <c r="O1565" s="154"/>
      <c r="P1565" s="154"/>
      <c r="Q1565" s="46"/>
      <c r="R1565" s="21"/>
      <c r="T1565" s="36"/>
    </row>
    <row r="1566" spans="1:20" s="33" customFormat="1" x14ac:dyDescent="0.3">
      <c r="A1566" s="150"/>
      <c r="B1566" s="151"/>
      <c r="C1566" s="152"/>
      <c r="F1566" s="153"/>
      <c r="K1566" s="36"/>
      <c r="L1566" s="36"/>
      <c r="M1566" s="45"/>
      <c r="N1566" s="389"/>
      <c r="O1566" s="154"/>
      <c r="P1566" s="154"/>
      <c r="Q1566" s="46"/>
      <c r="R1566" s="21"/>
      <c r="T1566" s="36"/>
    </row>
    <row r="1567" spans="1:20" s="33" customFormat="1" x14ac:dyDescent="0.3">
      <c r="A1567" s="150"/>
      <c r="B1567" s="151"/>
      <c r="C1567" s="152"/>
      <c r="F1567" s="153"/>
      <c r="K1567" s="36"/>
      <c r="L1567" s="36"/>
      <c r="M1567" s="45"/>
      <c r="N1567" s="389"/>
      <c r="O1567" s="154"/>
      <c r="P1567" s="154"/>
      <c r="Q1567" s="46"/>
      <c r="R1567" s="21"/>
      <c r="T1567" s="36"/>
    </row>
    <row r="1568" spans="1:20" s="33" customFormat="1" x14ac:dyDescent="0.3">
      <c r="A1568" s="150"/>
      <c r="B1568" s="151"/>
      <c r="C1568" s="152"/>
      <c r="F1568" s="153"/>
      <c r="K1568" s="36"/>
      <c r="L1568" s="36"/>
      <c r="M1568" s="45"/>
      <c r="N1568" s="389"/>
      <c r="O1568" s="154"/>
      <c r="P1568" s="154"/>
      <c r="Q1568" s="46"/>
      <c r="R1568" s="21"/>
      <c r="T1568" s="36"/>
    </row>
    <row r="1569" spans="1:20" s="33" customFormat="1" x14ac:dyDescent="0.3">
      <c r="A1569" s="150"/>
      <c r="B1569" s="151"/>
      <c r="C1569" s="152"/>
      <c r="F1569" s="153"/>
      <c r="K1569" s="36"/>
      <c r="L1569" s="36"/>
      <c r="M1569" s="45"/>
      <c r="N1569" s="389"/>
      <c r="O1569" s="154"/>
      <c r="P1569" s="154"/>
      <c r="Q1569" s="46"/>
      <c r="R1569" s="21"/>
      <c r="T1569" s="36"/>
    </row>
    <row r="1570" spans="1:20" s="33" customFormat="1" x14ac:dyDescent="0.3">
      <c r="A1570" s="150"/>
      <c r="B1570" s="151"/>
      <c r="C1570" s="152"/>
      <c r="F1570" s="153"/>
      <c r="K1570" s="36"/>
      <c r="L1570" s="36"/>
      <c r="M1570" s="45"/>
      <c r="N1570" s="389"/>
      <c r="O1570" s="154"/>
      <c r="P1570" s="154"/>
      <c r="Q1570" s="46"/>
      <c r="R1570" s="21"/>
      <c r="T1570" s="36"/>
    </row>
    <row r="1571" spans="1:20" s="33" customFormat="1" x14ac:dyDescent="0.3">
      <c r="A1571" s="150"/>
      <c r="B1571" s="151"/>
      <c r="C1571" s="152"/>
      <c r="F1571" s="153"/>
      <c r="K1571" s="36"/>
      <c r="L1571" s="36"/>
      <c r="M1571" s="45"/>
      <c r="N1571" s="389"/>
      <c r="O1571" s="154"/>
      <c r="P1571" s="154"/>
      <c r="Q1571" s="46"/>
      <c r="R1571" s="21"/>
      <c r="T1571" s="36"/>
    </row>
    <row r="1572" spans="1:20" s="33" customFormat="1" x14ac:dyDescent="0.3">
      <c r="A1572" s="150"/>
      <c r="B1572" s="151"/>
      <c r="C1572" s="152"/>
      <c r="F1572" s="153"/>
      <c r="K1572" s="36"/>
      <c r="L1572" s="36"/>
      <c r="M1572" s="45"/>
      <c r="N1572" s="389"/>
      <c r="O1572" s="154"/>
      <c r="P1572" s="154"/>
      <c r="Q1572" s="46"/>
      <c r="R1572" s="21"/>
      <c r="T1572" s="36"/>
    </row>
    <row r="1573" spans="1:20" s="33" customFormat="1" x14ac:dyDescent="0.3">
      <c r="A1573" s="150"/>
      <c r="B1573" s="151"/>
      <c r="C1573" s="152"/>
      <c r="F1573" s="153"/>
      <c r="K1573" s="36"/>
      <c r="L1573" s="36"/>
      <c r="M1573" s="45"/>
      <c r="N1573" s="389"/>
      <c r="O1573" s="154"/>
      <c r="P1573" s="154"/>
      <c r="Q1573" s="46"/>
      <c r="R1573" s="21"/>
      <c r="T1573" s="36"/>
    </row>
    <row r="1574" spans="1:20" s="33" customFormat="1" x14ac:dyDescent="0.3">
      <c r="A1574" s="150"/>
      <c r="B1574" s="151"/>
      <c r="C1574" s="152"/>
      <c r="F1574" s="153"/>
      <c r="K1574" s="36"/>
      <c r="L1574" s="36"/>
      <c r="M1574" s="45"/>
      <c r="N1574" s="389"/>
      <c r="O1574" s="154"/>
      <c r="P1574" s="154"/>
      <c r="Q1574" s="46"/>
      <c r="R1574" s="21"/>
      <c r="T1574" s="36"/>
    </row>
    <row r="1575" spans="1:20" s="33" customFormat="1" x14ac:dyDescent="0.3">
      <c r="A1575" s="150"/>
      <c r="B1575" s="151"/>
      <c r="C1575" s="152"/>
      <c r="F1575" s="153"/>
      <c r="K1575" s="36"/>
      <c r="L1575" s="36"/>
      <c r="M1575" s="45"/>
      <c r="N1575" s="389"/>
      <c r="O1575" s="154"/>
      <c r="P1575" s="154"/>
      <c r="Q1575" s="46"/>
      <c r="R1575" s="21"/>
      <c r="T1575" s="36"/>
    </row>
    <row r="1576" spans="1:20" s="33" customFormat="1" x14ac:dyDescent="0.3">
      <c r="A1576" s="150"/>
      <c r="B1576" s="151"/>
      <c r="C1576" s="152"/>
      <c r="F1576" s="153"/>
      <c r="K1576" s="36"/>
      <c r="L1576" s="36"/>
      <c r="M1576" s="45"/>
      <c r="N1576" s="389"/>
      <c r="O1576" s="154"/>
      <c r="P1576" s="154"/>
      <c r="Q1576" s="46"/>
      <c r="R1576" s="21"/>
      <c r="T1576" s="36"/>
    </row>
    <row r="1577" spans="1:20" s="33" customFormat="1" x14ac:dyDescent="0.3">
      <c r="A1577" s="150"/>
      <c r="B1577" s="151"/>
      <c r="C1577" s="152"/>
      <c r="F1577" s="153"/>
      <c r="K1577" s="36"/>
      <c r="L1577" s="36"/>
      <c r="M1577" s="45"/>
      <c r="N1577" s="389"/>
      <c r="O1577" s="154"/>
      <c r="P1577" s="154"/>
      <c r="Q1577" s="46"/>
      <c r="R1577" s="21"/>
      <c r="T1577" s="36"/>
    </row>
    <row r="1578" spans="1:20" s="33" customFormat="1" x14ac:dyDescent="0.3">
      <c r="A1578" s="150"/>
      <c r="B1578" s="151"/>
      <c r="C1578" s="152"/>
      <c r="F1578" s="153"/>
      <c r="K1578" s="36"/>
      <c r="L1578" s="36"/>
      <c r="M1578" s="45"/>
      <c r="N1578" s="389"/>
      <c r="O1578" s="154"/>
      <c r="P1578" s="154"/>
      <c r="Q1578" s="46"/>
      <c r="R1578" s="21"/>
      <c r="T1578" s="36"/>
    </row>
    <row r="1579" spans="1:20" s="33" customFormat="1" x14ac:dyDescent="0.3">
      <c r="A1579" s="150"/>
      <c r="B1579" s="151"/>
      <c r="C1579" s="152"/>
      <c r="F1579" s="153"/>
      <c r="K1579" s="36"/>
      <c r="L1579" s="36"/>
      <c r="M1579" s="45"/>
      <c r="N1579" s="389"/>
      <c r="O1579" s="154"/>
      <c r="P1579" s="154"/>
      <c r="Q1579" s="46"/>
      <c r="R1579" s="21"/>
      <c r="T1579" s="36"/>
    </row>
    <row r="1580" spans="1:20" s="33" customFormat="1" x14ac:dyDescent="0.3">
      <c r="A1580" s="150"/>
      <c r="B1580" s="151"/>
      <c r="C1580" s="152"/>
      <c r="F1580" s="153"/>
      <c r="K1580" s="36"/>
      <c r="L1580" s="36"/>
      <c r="M1580" s="45"/>
      <c r="N1580" s="389"/>
      <c r="O1580" s="154"/>
      <c r="P1580" s="154"/>
      <c r="Q1580" s="46"/>
      <c r="R1580" s="21"/>
      <c r="T1580" s="36"/>
    </row>
    <row r="1581" spans="1:20" s="33" customFormat="1" x14ac:dyDescent="0.3">
      <c r="A1581" s="150"/>
      <c r="B1581" s="151"/>
      <c r="C1581" s="152"/>
      <c r="F1581" s="153"/>
      <c r="K1581" s="36"/>
      <c r="L1581" s="36"/>
      <c r="M1581" s="45"/>
      <c r="N1581" s="389"/>
      <c r="O1581" s="154"/>
      <c r="P1581" s="154"/>
      <c r="Q1581" s="46"/>
      <c r="R1581" s="21"/>
      <c r="T1581" s="36"/>
    </row>
    <row r="1582" spans="1:20" s="33" customFormat="1" x14ac:dyDescent="0.3">
      <c r="A1582" s="150"/>
      <c r="B1582" s="151"/>
      <c r="C1582" s="152"/>
      <c r="F1582" s="153"/>
      <c r="K1582" s="36"/>
      <c r="L1582" s="36"/>
      <c r="M1582" s="45"/>
      <c r="N1582" s="389"/>
      <c r="O1582" s="154"/>
      <c r="P1582" s="154"/>
      <c r="Q1582" s="46"/>
      <c r="R1582" s="21"/>
      <c r="T1582" s="36"/>
    </row>
    <row r="1583" spans="1:20" s="33" customFormat="1" x14ac:dyDescent="0.3">
      <c r="A1583" s="150"/>
      <c r="B1583" s="151"/>
      <c r="C1583" s="152"/>
      <c r="F1583" s="153"/>
      <c r="K1583" s="36"/>
      <c r="L1583" s="36"/>
      <c r="M1583" s="45"/>
      <c r="N1583" s="389"/>
      <c r="O1583" s="154"/>
      <c r="P1583" s="154"/>
      <c r="Q1583" s="46"/>
      <c r="R1583" s="21"/>
      <c r="T1583" s="36"/>
    </row>
    <row r="1584" spans="1:20" s="33" customFormat="1" x14ac:dyDescent="0.3">
      <c r="A1584" s="150"/>
      <c r="B1584" s="151"/>
      <c r="C1584" s="152"/>
      <c r="F1584" s="153"/>
      <c r="K1584" s="36"/>
      <c r="L1584" s="36"/>
      <c r="M1584" s="45"/>
      <c r="N1584" s="389"/>
      <c r="O1584" s="154"/>
      <c r="P1584" s="154"/>
      <c r="Q1584" s="46"/>
      <c r="R1584" s="21"/>
      <c r="T1584" s="36"/>
    </row>
    <row r="1585" spans="1:20" s="33" customFormat="1" x14ac:dyDescent="0.3">
      <c r="A1585" s="150"/>
      <c r="B1585" s="151"/>
      <c r="C1585" s="152"/>
      <c r="F1585" s="153"/>
      <c r="K1585" s="36"/>
      <c r="L1585" s="36"/>
      <c r="M1585" s="45"/>
      <c r="N1585" s="389"/>
      <c r="O1585" s="154"/>
      <c r="P1585" s="154"/>
      <c r="Q1585" s="46"/>
      <c r="R1585" s="21"/>
      <c r="T1585" s="36"/>
    </row>
    <row r="1586" spans="1:20" s="33" customFormat="1" x14ac:dyDescent="0.3">
      <c r="A1586" s="150"/>
      <c r="B1586" s="151"/>
      <c r="C1586" s="152"/>
      <c r="F1586" s="153"/>
      <c r="K1586" s="36"/>
      <c r="L1586" s="36"/>
      <c r="M1586" s="45"/>
      <c r="N1586" s="389"/>
      <c r="O1586" s="154"/>
      <c r="P1586" s="154"/>
      <c r="Q1586" s="46"/>
      <c r="R1586" s="21"/>
      <c r="T1586" s="36"/>
    </row>
    <row r="1587" spans="1:20" s="33" customFormat="1" x14ac:dyDescent="0.3">
      <c r="A1587" s="150"/>
      <c r="B1587" s="151"/>
      <c r="C1587" s="152"/>
      <c r="F1587" s="153"/>
      <c r="K1587" s="36"/>
      <c r="L1587" s="36"/>
      <c r="M1587" s="45"/>
      <c r="N1587" s="389"/>
      <c r="O1587" s="154"/>
      <c r="P1587" s="154"/>
      <c r="Q1587" s="46"/>
      <c r="R1587" s="21"/>
      <c r="T1587" s="36"/>
    </row>
    <row r="1588" spans="1:20" s="33" customFormat="1" x14ac:dyDescent="0.3">
      <c r="A1588" s="150"/>
      <c r="B1588" s="151"/>
      <c r="C1588" s="152"/>
      <c r="F1588" s="153"/>
      <c r="K1588" s="36"/>
      <c r="L1588" s="36"/>
      <c r="M1588" s="45"/>
      <c r="N1588" s="389"/>
      <c r="O1588" s="154"/>
      <c r="P1588" s="154"/>
      <c r="Q1588" s="46"/>
      <c r="R1588" s="21"/>
      <c r="T1588" s="36"/>
    </row>
    <row r="1589" spans="1:20" s="33" customFormat="1" x14ac:dyDescent="0.3">
      <c r="A1589" s="150"/>
      <c r="B1589" s="151"/>
      <c r="C1589" s="152"/>
      <c r="F1589" s="153"/>
      <c r="K1589" s="36"/>
      <c r="L1589" s="36"/>
      <c r="M1589" s="45"/>
      <c r="N1589" s="389"/>
      <c r="O1589" s="154"/>
      <c r="P1589" s="154"/>
      <c r="Q1589" s="46"/>
      <c r="R1589" s="21"/>
      <c r="T1589" s="36"/>
    </row>
    <row r="1590" spans="1:20" s="33" customFormat="1" x14ac:dyDescent="0.3">
      <c r="A1590" s="150"/>
      <c r="B1590" s="151"/>
      <c r="C1590" s="152"/>
      <c r="F1590" s="153"/>
      <c r="K1590" s="36"/>
      <c r="L1590" s="36"/>
      <c r="M1590" s="45"/>
      <c r="N1590" s="389"/>
      <c r="O1590" s="154"/>
      <c r="P1590" s="154"/>
      <c r="Q1590" s="46"/>
      <c r="R1590" s="21"/>
      <c r="T1590" s="36"/>
    </row>
    <row r="1591" spans="1:20" s="33" customFormat="1" x14ac:dyDescent="0.3">
      <c r="A1591" s="150"/>
      <c r="B1591" s="151"/>
      <c r="C1591" s="152"/>
      <c r="F1591" s="153"/>
      <c r="K1591" s="36"/>
      <c r="L1591" s="36"/>
      <c r="M1591" s="45"/>
      <c r="N1591" s="389"/>
      <c r="O1591" s="154"/>
      <c r="P1591" s="154"/>
      <c r="Q1591" s="46"/>
      <c r="R1591" s="21"/>
      <c r="T1591" s="36"/>
    </row>
    <row r="1592" spans="1:20" s="33" customFormat="1" x14ac:dyDescent="0.3">
      <c r="A1592" s="150"/>
      <c r="B1592" s="151"/>
      <c r="C1592" s="152"/>
      <c r="F1592" s="153"/>
      <c r="K1592" s="36"/>
      <c r="L1592" s="36"/>
      <c r="M1592" s="45"/>
      <c r="N1592" s="389"/>
      <c r="O1592" s="154"/>
      <c r="P1592" s="154"/>
      <c r="Q1592" s="46"/>
      <c r="R1592" s="21"/>
      <c r="T1592" s="36"/>
    </row>
    <row r="1593" spans="1:20" s="33" customFormat="1" x14ac:dyDescent="0.3">
      <c r="A1593" s="150"/>
      <c r="B1593" s="151"/>
      <c r="C1593" s="152"/>
      <c r="F1593" s="153"/>
      <c r="K1593" s="36"/>
      <c r="L1593" s="36"/>
      <c r="M1593" s="45"/>
      <c r="N1593" s="389"/>
      <c r="O1593" s="154"/>
      <c r="P1593" s="154"/>
      <c r="Q1593" s="46"/>
      <c r="R1593" s="21"/>
      <c r="T1593" s="36"/>
    </row>
    <row r="1594" spans="1:20" s="33" customFormat="1" x14ac:dyDescent="0.3">
      <c r="A1594" s="150"/>
      <c r="B1594" s="151"/>
      <c r="C1594" s="152"/>
      <c r="F1594" s="153"/>
      <c r="K1594" s="36"/>
      <c r="L1594" s="36"/>
      <c r="M1594" s="45"/>
      <c r="N1594" s="389"/>
      <c r="O1594" s="154"/>
      <c r="P1594" s="154"/>
      <c r="Q1594" s="46"/>
      <c r="R1594" s="21"/>
      <c r="T1594" s="36"/>
    </row>
    <row r="1595" spans="1:20" s="33" customFormat="1" x14ac:dyDescent="0.3">
      <c r="A1595" s="150"/>
      <c r="B1595" s="151"/>
      <c r="C1595" s="152"/>
      <c r="F1595" s="153"/>
      <c r="K1595" s="36"/>
      <c r="L1595" s="36"/>
      <c r="M1595" s="45"/>
      <c r="N1595" s="389"/>
      <c r="O1595" s="154"/>
      <c r="P1595" s="154"/>
      <c r="Q1595" s="46"/>
      <c r="R1595" s="21"/>
      <c r="T1595" s="36"/>
    </row>
    <row r="1596" spans="1:20" s="33" customFormat="1" x14ac:dyDescent="0.3">
      <c r="A1596" s="150"/>
      <c r="B1596" s="151"/>
      <c r="C1596" s="152"/>
      <c r="F1596" s="153"/>
      <c r="K1596" s="36"/>
      <c r="L1596" s="36"/>
      <c r="M1596" s="45"/>
      <c r="N1596" s="389"/>
      <c r="O1596" s="154"/>
      <c r="P1596" s="154"/>
      <c r="Q1596" s="46"/>
      <c r="R1596" s="21"/>
      <c r="T1596" s="36"/>
    </row>
    <row r="1597" spans="1:20" s="33" customFormat="1" x14ac:dyDescent="0.3">
      <c r="A1597" s="150"/>
      <c r="B1597" s="151"/>
      <c r="C1597" s="152"/>
      <c r="F1597" s="153"/>
      <c r="K1597" s="36"/>
      <c r="L1597" s="36"/>
      <c r="M1597" s="45"/>
      <c r="N1597" s="389"/>
      <c r="O1597" s="154"/>
      <c r="P1597" s="154"/>
      <c r="Q1597" s="46"/>
      <c r="R1597" s="21"/>
      <c r="T1597" s="36"/>
    </row>
    <row r="1598" spans="1:20" s="33" customFormat="1" x14ac:dyDescent="0.3">
      <c r="A1598" s="150"/>
      <c r="B1598" s="151"/>
      <c r="C1598" s="152"/>
      <c r="F1598" s="153"/>
      <c r="K1598" s="36"/>
      <c r="L1598" s="36"/>
      <c r="M1598" s="45"/>
      <c r="N1598" s="389"/>
      <c r="O1598" s="154"/>
      <c r="P1598" s="154"/>
      <c r="Q1598" s="46"/>
      <c r="R1598" s="21"/>
      <c r="T1598" s="36"/>
    </row>
    <row r="1599" spans="1:20" s="33" customFormat="1" x14ac:dyDescent="0.3">
      <c r="A1599" s="150"/>
      <c r="B1599" s="151"/>
      <c r="C1599" s="152"/>
      <c r="F1599" s="153"/>
      <c r="K1599" s="36"/>
      <c r="L1599" s="36"/>
      <c r="M1599" s="45"/>
      <c r="N1599" s="389"/>
      <c r="O1599" s="154"/>
      <c r="P1599" s="154"/>
      <c r="Q1599" s="46"/>
      <c r="R1599" s="21"/>
      <c r="T1599" s="36"/>
    </row>
    <row r="1600" spans="1:20" s="33" customFormat="1" x14ac:dyDescent="0.3">
      <c r="A1600" s="150"/>
      <c r="B1600" s="151"/>
      <c r="C1600" s="152"/>
      <c r="F1600" s="153"/>
      <c r="K1600" s="36"/>
      <c r="L1600" s="36"/>
      <c r="M1600" s="45"/>
      <c r="N1600" s="389"/>
      <c r="O1600" s="154"/>
      <c r="P1600" s="154"/>
      <c r="Q1600" s="46"/>
      <c r="R1600" s="21"/>
      <c r="T1600" s="36"/>
    </row>
    <row r="1601" spans="1:20" s="33" customFormat="1" x14ac:dyDescent="0.3">
      <c r="A1601" s="150"/>
      <c r="B1601" s="151"/>
      <c r="C1601" s="152"/>
      <c r="F1601" s="153"/>
      <c r="K1601" s="36"/>
      <c r="L1601" s="36"/>
      <c r="M1601" s="45"/>
      <c r="N1601" s="389"/>
      <c r="O1601" s="154"/>
      <c r="P1601" s="154"/>
      <c r="Q1601" s="46"/>
      <c r="R1601" s="21"/>
      <c r="T1601" s="36"/>
    </row>
    <row r="1602" spans="1:20" s="33" customFormat="1" x14ac:dyDescent="0.3">
      <c r="A1602" s="150"/>
      <c r="B1602" s="151"/>
      <c r="C1602" s="152"/>
      <c r="F1602" s="153"/>
      <c r="K1602" s="36"/>
      <c r="L1602" s="36"/>
      <c r="M1602" s="45"/>
      <c r="N1602" s="389"/>
      <c r="O1602" s="154"/>
      <c r="P1602" s="154"/>
      <c r="Q1602" s="46"/>
      <c r="R1602" s="21"/>
      <c r="T1602" s="36"/>
    </row>
    <row r="1603" spans="1:20" s="33" customFormat="1" x14ac:dyDescent="0.3">
      <c r="A1603" s="150"/>
      <c r="B1603" s="151"/>
      <c r="C1603" s="152"/>
      <c r="F1603" s="153"/>
      <c r="K1603" s="36"/>
      <c r="L1603" s="36"/>
      <c r="M1603" s="45"/>
      <c r="N1603" s="389"/>
      <c r="O1603" s="154"/>
      <c r="P1603" s="154"/>
      <c r="Q1603" s="46"/>
      <c r="R1603" s="21"/>
      <c r="T1603" s="36"/>
    </row>
    <row r="1604" spans="1:20" s="33" customFormat="1" x14ac:dyDescent="0.3">
      <c r="A1604" s="150"/>
      <c r="B1604" s="151"/>
      <c r="C1604" s="152"/>
      <c r="F1604" s="153"/>
      <c r="K1604" s="36"/>
      <c r="L1604" s="36"/>
      <c r="M1604" s="45"/>
      <c r="N1604" s="389"/>
      <c r="O1604" s="154"/>
      <c r="P1604" s="154"/>
      <c r="Q1604" s="46"/>
      <c r="R1604" s="21"/>
      <c r="T1604" s="36"/>
    </row>
    <row r="1605" spans="1:20" s="33" customFormat="1" x14ac:dyDescent="0.3">
      <c r="A1605" s="150"/>
      <c r="B1605" s="151"/>
      <c r="C1605" s="152"/>
      <c r="F1605" s="153"/>
      <c r="K1605" s="36"/>
      <c r="L1605" s="36"/>
      <c r="M1605" s="45"/>
      <c r="N1605" s="389"/>
      <c r="O1605" s="154"/>
      <c r="P1605" s="154"/>
      <c r="Q1605" s="46"/>
      <c r="R1605" s="21"/>
      <c r="T1605" s="36"/>
    </row>
    <row r="1606" spans="1:20" s="33" customFormat="1" x14ac:dyDescent="0.3">
      <c r="A1606" s="150"/>
      <c r="B1606" s="151"/>
      <c r="C1606" s="152"/>
      <c r="F1606" s="153"/>
      <c r="K1606" s="36"/>
      <c r="L1606" s="36"/>
      <c r="M1606" s="45"/>
      <c r="N1606" s="389"/>
      <c r="O1606" s="154"/>
      <c r="P1606" s="154"/>
      <c r="Q1606" s="46"/>
      <c r="R1606" s="21"/>
      <c r="T1606" s="36"/>
    </row>
    <row r="1607" spans="1:20" s="33" customFormat="1" x14ac:dyDescent="0.3">
      <c r="A1607" s="150"/>
      <c r="B1607" s="151"/>
      <c r="C1607" s="152"/>
      <c r="F1607" s="153"/>
      <c r="K1607" s="36"/>
      <c r="L1607" s="36"/>
      <c r="M1607" s="45"/>
      <c r="N1607" s="389"/>
      <c r="O1607" s="154"/>
      <c r="P1607" s="154"/>
      <c r="Q1607" s="46"/>
      <c r="R1607" s="21"/>
      <c r="T1607" s="36"/>
    </row>
    <row r="1608" spans="1:20" s="33" customFormat="1" x14ac:dyDescent="0.3">
      <c r="A1608" s="150"/>
      <c r="B1608" s="151"/>
      <c r="C1608" s="152"/>
      <c r="F1608" s="153"/>
      <c r="K1608" s="36"/>
      <c r="L1608" s="36"/>
      <c r="M1608" s="45"/>
      <c r="N1608" s="389"/>
      <c r="O1608" s="154"/>
      <c r="P1608" s="154"/>
      <c r="Q1608" s="46"/>
      <c r="R1608" s="21"/>
      <c r="T1608" s="36"/>
    </row>
    <row r="1609" spans="1:20" s="33" customFormat="1" x14ac:dyDescent="0.3">
      <c r="A1609" s="150"/>
      <c r="B1609" s="151"/>
      <c r="C1609" s="152"/>
      <c r="F1609" s="153"/>
      <c r="K1609" s="36"/>
      <c r="L1609" s="36"/>
      <c r="M1609" s="45"/>
      <c r="N1609" s="389"/>
      <c r="O1609" s="154"/>
      <c r="P1609" s="154"/>
      <c r="Q1609" s="46"/>
      <c r="R1609" s="21"/>
      <c r="T1609" s="36"/>
    </row>
    <row r="1610" spans="1:20" s="33" customFormat="1" x14ac:dyDescent="0.3">
      <c r="A1610" s="150"/>
      <c r="B1610" s="151"/>
      <c r="C1610" s="152"/>
      <c r="F1610" s="153"/>
      <c r="K1610" s="36"/>
      <c r="L1610" s="36"/>
      <c r="M1610" s="45"/>
      <c r="N1610" s="389"/>
      <c r="O1610" s="154"/>
      <c r="P1610" s="154"/>
      <c r="Q1610" s="46"/>
      <c r="R1610" s="21"/>
      <c r="T1610" s="36"/>
    </row>
    <row r="1611" spans="1:20" s="33" customFormat="1" x14ac:dyDescent="0.3">
      <c r="A1611" s="150"/>
      <c r="B1611" s="151"/>
      <c r="C1611" s="152"/>
      <c r="F1611" s="153"/>
      <c r="K1611" s="36"/>
      <c r="L1611" s="36"/>
      <c r="M1611" s="45"/>
      <c r="N1611" s="389"/>
      <c r="O1611" s="154"/>
      <c r="P1611" s="154"/>
      <c r="Q1611" s="46"/>
      <c r="R1611" s="21"/>
      <c r="T1611" s="36"/>
    </row>
    <row r="1612" spans="1:20" s="33" customFormat="1" x14ac:dyDescent="0.3">
      <c r="A1612" s="150"/>
      <c r="B1612" s="151"/>
      <c r="C1612" s="152"/>
      <c r="F1612" s="153"/>
      <c r="K1612" s="36"/>
      <c r="L1612" s="36"/>
      <c r="M1612" s="45"/>
      <c r="N1612" s="389"/>
      <c r="O1612" s="154"/>
      <c r="P1612" s="154"/>
      <c r="Q1612" s="46"/>
      <c r="R1612" s="21"/>
      <c r="T1612" s="36"/>
    </row>
    <row r="1613" spans="1:20" s="33" customFormat="1" x14ac:dyDescent="0.3">
      <c r="A1613" s="150"/>
      <c r="B1613" s="151"/>
      <c r="C1613" s="152"/>
      <c r="F1613" s="153"/>
      <c r="K1613" s="36"/>
      <c r="L1613" s="36"/>
      <c r="M1613" s="45"/>
      <c r="N1613" s="389"/>
      <c r="O1613" s="154"/>
      <c r="P1613" s="154"/>
      <c r="Q1613" s="46"/>
      <c r="R1613" s="21"/>
      <c r="T1613" s="36"/>
    </row>
    <row r="1614" spans="1:20" s="33" customFormat="1" x14ac:dyDescent="0.3">
      <c r="A1614" s="150"/>
      <c r="B1614" s="151"/>
      <c r="C1614" s="152"/>
      <c r="F1614" s="153"/>
      <c r="K1614" s="36"/>
      <c r="L1614" s="36"/>
      <c r="M1614" s="45"/>
      <c r="N1614" s="389"/>
      <c r="O1614" s="154"/>
      <c r="P1614" s="154"/>
      <c r="Q1614" s="46"/>
      <c r="R1614" s="21"/>
      <c r="T1614" s="36"/>
    </row>
    <row r="1615" spans="1:20" s="33" customFormat="1" x14ac:dyDescent="0.3">
      <c r="A1615" s="150"/>
      <c r="B1615" s="151"/>
      <c r="C1615" s="152"/>
      <c r="F1615" s="153"/>
      <c r="K1615" s="36"/>
      <c r="L1615" s="36"/>
      <c r="M1615" s="45"/>
      <c r="N1615" s="389"/>
      <c r="O1615" s="154"/>
      <c r="P1615" s="154"/>
      <c r="Q1615" s="46"/>
      <c r="R1615" s="21"/>
      <c r="T1615" s="36"/>
    </row>
    <row r="1616" spans="1:20" s="33" customFormat="1" x14ac:dyDescent="0.3">
      <c r="A1616" s="150"/>
      <c r="B1616" s="151"/>
      <c r="C1616" s="152"/>
      <c r="F1616" s="153"/>
      <c r="K1616" s="36"/>
      <c r="L1616" s="36"/>
      <c r="M1616" s="45"/>
      <c r="N1616" s="389"/>
      <c r="O1616" s="154"/>
      <c r="P1616" s="154"/>
      <c r="Q1616" s="46"/>
      <c r="R1616" s="21"/>
      <c r="T1616" s="36"/>
    </row>
    <row r="1617" spans="1:20" s="33" customFormat="1" x14ac:dyDescent="0.3">
      <c r="A1617" s="150"/>
      <c r="B1617" s="151"/>
      <c r="C1617" s="152"/>
      <c r="F1617" s="153"/>
      <c r="K1617" s="36"/>
      <c r="L1617" s="36"/>
      <c r="M1617" s="45"/>
      <c r="N1617" s="389"/>
      <c r="O1617" s="154"/>
      <c r="P1617" s="154"/>
      <c r="Q1617" s="46"/>
      <c r="R1617" s="21"/>
      <c r="T1617" s="36"/>
    </row>
    <row r="1618" spans="1:20" s="33" customFormat="1" x14ac:dyDescent="0.3">
      <c r="A1618" s="150"/>
      <c r="B1618" s="151"/>
      <c r="C1618" s="152"/>
      <c r="F1618" s="153"/>
      <c r="K1618" s="36"/>
      <c r="L1618" s="36"/>
      <c r="M1618" s="45"/>
      <c r="N1618" s="389"/>
      <c r="O1618" s="154"/>
      <c r="P1618" s="154"/>
      <c r="Q1618" s="46"/>
      <c r="R1618" s="21"/>
      <c r="T1618" s="36"/>
    </row>
    <row r="1619" spans="1:20" s="33" customFormat="1" x14ac:dyDescent="0.3">
      <c r="A1619" s="150"/>
      <c r="B1619" s="151"/>
      <c r="C1619" s="152"/>
      <c r="F1619" s="153"/>
      <c r="K1619" s="36"/>
      <c r="L1619" s="36"/>
      <c r="M1619" s="45"/>
      <c r="N1619" s="389"/>
      <c r="O1619" s="154"/>
      <c r="P1619" s="154"/>
      <c r="Q1619" s="46"/>
      <c r="R1619" s="21"/>
      <c r="T1619" s="36"/>
    </row>
    <row r="1620" spans="1:20" s="33" customFormat="1" x14ac:dyDescent="0.3">
      <c r="A1620" s="150"/>
      <c r="B1620" s="151"/>
      <c r="C1620" s="152"/>
      <c r="F1620" s="153"/>
      <c r="K1620" s="36"/>
      <c r="L1620" s="36"/>
      <c r="M1620" s="45"/>
      <c r="N1620" s="389"/>
      <c r="O1620" s="154"/>
      <c r="P1620" s="154"/>
      <c r="Q1620" s="46"/>
      <c r="R1620" s="21"/>
      <c r="T1620" s="36"/>
    </row>
    <row r="1621" spans="1:20" s="33" customFormat="1" x14ac:dyDescent="0.3">
      <c r="A1621" s="150"/>
      <c r="B1621" s="151"/>
      <c r="C1621" s="152"/>
      <c r="F1621" s="153"/>
      <c r="K1621" s="36"/>
      <c r="L1621" s="36"/>
      <c r="M1621" s="45"/>
      <c r="N1621" s="389"/>
      <c r="O1621" s="154"/>
      <c r="P1621" s="154"/>
      <c r="Q1621" s="46"/>
      <c r="R1621" s="21"/>
      <c r="T1621" s="36"/>
    </row>
    <row r="1622" spans="1:20" s="33" customFormat="1" x14ac:dyDescent="0.3">
      <c r="A1622" s="150"/>
      <c r="B1622" s="151"/>
      <c r="C1622" s="152"/>
      <c r="F1622" s="153"/>
      <c r="K1622" s="36"/>
      <c r="L1622" s="36"/>
      <c r="M1622" s="45"/>
      <c r="N1622" s="389"/>
      <c r="O1622" s="154"/>
      <c r="P1622" s="154"/>
      <c r="Q1622" s="46"/>
      <c r="R1622" s="21"/>
      <c r="T1622" s="36"/>
    </row>
    <row r="1623" spans="1:20" s="33" customFormat="1" x14ac:dyDescent="0.3">
      <c r="A1623" s="150"/>
      <c r="B1623" s="151"/>
      <c r="C1623" s="152"/>
      <c r="F1623" s="153"/>
      <c r="K1623" s="36"/>
      <c r="L1623" s="36"/>
      <c r="M1623" s="45"/>
      <c r="N1623" s="389"/>
      <c r="O1623" s="154"/>
      <c r="P1623" s="154"/>
      <c r="Q1623" s="46"/>
      <c r="R1623" s="21"/>
      <c r="T1623" s="36"/>
    </row>
    <row r="1624" spans="1:20" s="33" customFormat="1" x14ac:dyDescent="0.3">
      <c r="A1624" s="150"/>
      <c r="B1624" s="151"/>
      <c r="C1624" s="152"/>
      <c r="F1624" s="153"/>
      <c r="K1624" s="36"/>
      <c r="L1624" s="36"/>
      <c r="M1624" s="45"/>
      <c r="N1624" s="389"/>
      <c r="O1624" s="154"/>
      <c r="P1624" s="154"/>
      <c r="Q1624" s="46"/>
      <c r="R1624" s="21"/>
      <c r="T1624" s="36"/>
    </row>
    <row r="1625" spans="1:20" s="33" customFormat="1" x14ac:dyDescent="0.3">
      <c r="A1625" s="150"/>
      <c r="B1625" s="151"/>
      <c r="C1625" s="152"/>
      <c r="F1625" s="153"/>
      <c r="K1625" s="36"/>
      <c r="L1625" s="36"/>
      <c r="M1625" s="45"/>
      <c r="N1625" s="389"/>
      <c r="O1625" s="154"/>
      <c r="P1625" s="154"/>
      <c r="Q1625" s="46"/>
      <c r="R1625" s="21"/>
      <c r="T1625" s="36"/>
    </row>
    <row r="1626" spans="1:20" s="33" customFormat="1" x14ac:dyDescent="0.3">
      <c r="A1626" s="150"/>
      <c r="B1626" s="151"/>
      <c r="C1626" s="152"/>
      <c r="F1626" s="153"/>
      <c r="K1626" s="36"/>
      <c r="L1626" s="36"/>
      <c r="M1626" s="45"/>
      <c r="N1626" s="389"/>
      <c r="O1626" s="154"/>
      <c r="P1626" s="154"/>
      <c r="Q1626" s="46"/>
      <c r="R1626" s="21"/>
      <c r="T1626" s="36"/>
    </row>
    <row r="1627" spans="1:20" s="33" customFormat="1" x14ac:dyDescent="0.3">
      <c r="A1627" s="150"/>
      <c r="B1627" s="151"/>
      <c r="C1627" s="152"/>
      <c r="F1627" s="153"/>
      <c r="K1627" s="36"/>
      <c r="L1627" s="36"/>
      <c r="M1627" s="45"/>
      <c r="N1627" s="389"/>
      <c r="O1627" s="154"/>
      <c r="P1627" s="154"/>
      <c r="Q1627" s="46"/>
      <c r="R1627" s="21"/>
      <c r="T1627" s="36"/>
    </row>
    <row r="1628" spans="1:20" s="33" customFormat="1" x14ac:dyDescent="0.3">
      <c r="A1628" s="150"/>
      <c r="B1628" s="151"/>
      <c r="C1628" s="152"/>
      <c r="F1628" s="153"/>
      <c r="K1628" s="36"/>
      <c r="L1628" s="36"/>
      <c r="M1628" s="45"/>
      <c r="N1628" s="389"/>
      <c r="O1628" s="154"/>
      <c r="P1628" s="154"/>
      <c r="Q1628" s="46"/>
      <c r="R1628" s="21"/>
      <c r="T1628" s="36"/>
    </row>
    <row r="1629" spans="1:20" s="33" customFormat="1" x14ac:dyDescent="0.3">
      <c r="A1629" s="150"/>
      <c r="B1629" s="151"/>
      <c r="C1629" s="152"/>
      <c r="F1629" s="153"/>
      <c r="K1629" s="36"/>
      <c r="L1629" s="36"/>
      <c r="M1629" s="45"/>
      <c r="N1629" s="389"/>
      <c r="O1629" s="154"/>
      <c r="P1629" s="154"/>
      <c r="Q1629" s="46"/>
      <c r="R1629" s="21"/>
      <c r="T1629" s="36"/>
    </row>
    <row r="1630" spans="1:20" s="33" customFormat="1" x14ac:dyDescent="0.3">
      <c r="A1630" s="150"/>
      <c r="B1630" s="151"/>
      <c r="C1630" s="152"/>
      <c r="F1630" s="153"/>
      <c r="K1630" s="36"/>
      <c r="L1630" s="36"/>
      <c r="M1630" s="45"/>
      <c r="N1630" s="389"/>
      <c r="O1630" s="154"/>
      <c r="P1630" s="154"/>
      <c r="Q1630" s="46"/>
      <c r="R1630" s="21"/>
      <c r="T1630" s="36"/>
    </row>
    <row r="1631" spans="1:20" s="33" customFormat="1" x14ac:dyDescent="0.3">
      <c r="A1631" s="150"/>
      <c r="B1631" s="151"/>
      <c r="C1631" s="152"/>
      <c r="F1631" s="153"/>
      <c r="K1631" s="36"/>
      <c r="L1631" s="36"/>
      <c r="M1631" s="45"/>
      <c r="N1631" s="389"/>
      <c r="O1631" s="154"/>
      <c r="P1631" s="154"/>
      <c r="Q1631" s="46"/>
      <c r="R1631" s="21"/>
      <c r="T1631" s="36"/>
    </row>
    <row r="1632" spans="1:20" s="33" customFormat="1" x14ac:dyDescent="0.3">
      <c r="A1632" s="150"/>
      <c r="B1632" s="151"/>
      <c r="C1632" s="152"/>
      <c r="F1632" s="153"/>
      <c r="K1632" s="36"/>
      <c r="L1632" s="36"/>
      <c r="M1632" s="45"/>
      <c r="N1632" s="389"/>
      <c r="O1632" s="154"/>
      <c r="P1632" s="154"/>
      <c r="Q1632" s="46"/>
      <c r="R1632" s="21"/>
      <c r="T1632" s="36"/>
    </row>
    <row r="1633" spans="1:20" s="33" customFormat="1" x14ac:dyDescent="0.3">
      <c r="A1633" s="150"/>
      <c r="B1633" s="151"/>
      <c r="C1633" s="152"/>
      <c r="F1633" s="153"/>
      <c r="K1633" s="36"/>
      <c r="L1633" s="36"/>
      <c r="M1633" s="45"/>
      <c r="N1633" s="389"/>
      <c r="O1633" s="154"/>
      <c r="P1633" s="154"/>
      <c r="Q1633" s="46"/>
      <c r="R1633" s="21"/>
      <c r="T1633" s="36"/>
    </row>
    <row r="1634" spans="1:20" s="33" customFormat="1" x14ac:dyDescent="0.3">
      <c r="A1634" s="150"/>
      <c r="B1634" s="151"/>
      <c r="C1634" s="152"/>
      <c r="F1634" s="153"/>
      <c r="K1634" s="36"/>
      <c r="L1634" s="36"/>
      <c r="M1634" s="45"/>
      <c r="N1634" s="389"/>
      <c r="O1634" s="154"/>
      <c r="P1634" s="154"/>
      <c r="Q1634" s="46"/>
      <c r="R1634" s="21"/>
      <c r="T1634" s="36"/>
    </row>
    <row r="1635" spans="1:20" s="33" customFormat="1" x14ac:dyDescent="0.3">
      <c r="A1635" s="150"/>
      <c r="B1635" s="151"/>
      <c r="C1635" s="152"/>
      <c r="F1635" s="153"/>
      <c r="K1635" s="36"/>
      <c r="L1635" s="36"/>
      <c r="M1635" s="45"/>
      <c r="N1635" s="389"/>
      <c r="O1635" s="154"/>
      <c r="P1635" s="154"/>
      <c r="Q1635" s="46"/>
      <c r="R1635" s="21"/>
      <c r="T1635" s="36"/>
    </row>
    <row r="1636" spans="1:20" s="33" customFormat="1" x14ac:dyDescent="0.3">
      <c r="A1636" s="150"/>
      <c r="B1636" s="151"/>
      <c r="C1636" s="152"/>
      <c r="F1636" s="153"/>
      <c r="K1636" s="36"/>
      <c r="L1636" s="36"/>
      <c r="M1636" s="45"/>
      <c r="N1636" s="389"/>
      <c r="O1636" s="154"/>
      <c r="P1636" s="154"/>
      <c r="Q1636" s="46"/>
      <c r="R1636" s="21"/>
      <c r="T1636" s="36"/>
    </row>
    <row r="1637" spans="1:20" s="33" customFormat="1" x14ac:dyDescent="0.3">
      <c r="A1637" s="150"/>
      <c r="B1637" s="151"/>
      <c r="C1637" s="152"/>
      <c r="F1637" s="153"/>
      <c r="K1637" s="36"/>
      <c r="L1637" s="36"/>
      <c r="M1637" s="45"/>
      <c r="N1637" s="389"/>
      <c r="O1637" s="154"/>
      <c r="P1637" s="154"/>
      <c r="Q1637" s="46"/>
      <c r="R1637" s="21"/>
      <c r="T1637" s="36"/>
    </row>
    <row r="1638" spans="1:20" s="33" customFormat="1" x14ac:dyDescent="0.3">
      <c r="A1638" s="150"/>
      <c r="B1638" s="151"/>
      <c r="C1638" s="152"/>
      <c r="F1638" s="153"/>
      <c r="K1638" s="36"/>
      <c r="L1638" s="36"/>
      <c r="M1638" s="45"/>
      <c r="N1638" s="389"/>
      <c r="O1638" s="154"/>
      <c r="P1638" s="154"/>
      <c r="Q1638" s="46"/>
      <c r="R1638" s="21"/>
      <c r="T1638" s="36"/>
    </row>
    <row r="1639" spans="1:20" s="33" customFormat="1" x14ac:dyDescent="0.3">
      <c r="A1639" s="150"/>
      <c r="B1639" s="151"/>
      <c r="C1639" s="152"/>
      <c r="F1639" s="153"/>
      <c r="K1639" s="36"/>
      <c r="L1639" s="36"/>
      <c r="M1639" s="45"/>
      <c r="N1639" s="389"/>
      <c r="O1639" s="154"/>
      <c r="P1639" s="154"/>
      <c r="Q1639" s="46"/>
      <c r="R1639" s="21"/>
      <c r="T1639" s="36"/>
    </row>
    <row r="1640" spans="1:20" s="33" customFormat="1" x14ac:dyDescent="0.3">
      <c r="A1640" s="150"/>
      <c r="B1640" s="151"/>
      <c r="C1640" s="152"/>
      <c r="F1640" s="153"/>
      <c r="K1640" s="36"/>
      <c r="L1640" s="36"/>
      <c r="M1640" s="45"/>
      <c r="N1640" s="389"/>
      <c r="O1640" s="154"/>
      <c r="P1640" s="154"/>
      <c r="Q1640" s="46"/>
      <c r="R1640" s="21"/>
      <c r="T1640" s="36"/>
    </row>
    <row r="1641" spans="1:20" s="33" customFormat="1" x14ac:dyDescent="0.3">
      <c r="A1641" s="150"/>
      <c r="B1641" s="151"/>
      <c r="C1641" s="152"/>
      <c r="F1641" s="153"/>
      <c r="K1641" s="36"/>
      <c r="L1641" s="36"/>
      <c r="M1641" s="45"/>
      <c r="N1641" s="389"/>
      <c r="O1641" s="154"/>
      <c r="P1641" s="154"/>
      <c r="Q1641" s="46"/>
      <c r="R1641" s="21"/>
      <c r="T1641" s="36"/>
    </row>
    <row r="1642" spans="1:20" s="33" customFormat="1" x14ac:dyDescent="0.3">
      <c r="A1642" s="150"/>
      <c r="B1642" s="151"/>
      <c r="C1642" s="152"/>
      <c r="F1642" s="153"/>
      <c r="K1642" s="36"/>
      <c r="L1642" s="36"/>
      <c r="M1642" s="45"/>
      <c r="N1642" s="389"/>
      <c r="O1642" s="154"/>
      <c r="P1642" s="154"/>
      <c r="Q1642" s="46"/>
      <c r="R1642" s="21"/>
      <c r="T1642" s="36"/>
    </row>
    <row r="1643" spans="1:20" s="33" customFormat="1" x14ac:dyDescent="0.3">
      <c r="A1643" s="150"/>
      <c r="B1643" s="151"/>
      <c r="C1643" s="152"/>
      <c r="F1643" s="153"/>
      <c r="K1643" s="36"/>
      <c r="L1643" s="36"/>
      <c r="M1643" s="45"/>
      <c r="N1643" s="389"/>
      <c r="O1643" s="154"/>
      <c r="P1643" s="154"/>
      <c r="Q1643" s="46"/>
      <c r="R1643" s="21"/>
      <c r="T1643" s="36"/>
    </row>
    <row r="1644" spans="1:20" s="33" customFormat="1" x14ac:dyDescent="0.3">
      <c r="A1644" s="150"/>
      <c r="B1644" s="151"/>
      <c r="C1644" s="152"/>
      <c r="F1644" s="153"/>
      <c r="K1644" s="36"/>
      <c r="L1644" s="36"/>
      <c r="M1644" s="45"/>
      <c r="N1644" s="389"/>
      <c r="O1644" s="154"/>
      <c r="P1644" s="154"/>
      <c r="Q1644" s="46"/>
      <c r="R1644" s="21"/>
      <c r="T1644" s="36"/>
    </row>
    <row r="1645" spans="1:20" s="33" customFormat="1" x14ac:dyDescent="0.3">
      <c r="A1645" s="150"/>
      <c r="B1645" s="151"/>
      <c r="C1645" s="152"/>
      <c r="F1645" s="153"/>
      <c r="K1645" s="36"/>
      <c r="L1645" s="36"/>
      <c r="M1645" s="45"/>
      <c r="N1645" s="389"/>
      <c r="O1645" s="154"/>
      <c r="P1645" s="154"/>
      <c r="Q1645" s="46"/>
      <c r="R1645" s="21"/>
      <c r="T1645" s="36"/>
    </row>
    <row r="1646" spans="1:20" s="33" customFormat="1" x14ac:dyDescent="0.3">
      <c r="A1646" s="150"/>
      <c r="B1646" s="151"/>
      <c r="C1646" s="152"/>
      <c r="F1646" s="153"/>
      <c r="K1646" s="36"/>
      <c r="L1646" s="36"/>
      <c r="M1646" s="45"/>
      <c r="N1646" s="389"/>
      <c r="O1646" s="154"/>
      <c r="P1646" s="154"/>
      <c r="Q1646" s="46"/>
      <c r="R1646" s="21"/>
      <c r="T1646" s="36"/>
    </row>
    <row r="1647" spans="1:20" s="33" customFormat="1" x14ac:dyDescent="0.3">
      <c r="A1647" s="150"/>
      <c r="B1647" s="151"/>
      <c r="C1647" s="152"/>
      <c r="F1647" s="153"/>
      <c r="K1647" s="36"/>
      <c r="L1647" s="36"/>
      <c r="M1647" s="45"/>
      <c r="N1647" s="389"/>
      <c r="O1647" s="154"/>
      <c r="P1647" s="154"/>
      <c r="Q1647" s="46"/>
      <c r="R1647" s="21"/>
      <c r="T1647" s="36"/>
    </row>
    <row r="1648" spans="1:20" s="33" customFormat="1" x14ac:dyDescent="0.3">
      <c r="A1648" s="150"/>
      <c r="B1648" s="151"/>
      <c r="C1648" s="152"/>
      <c r="F1648" s="153"/>
      <c r="K1648" s="36"/>
      <c r="L1648" s="36"/>
      <c r="M1648" s="45"/>
      <c r="N1648" s="389"/>
      <c r="O1648" s="154"/>
      <c r="P1648" s="154"/>
      <c r="Q1648" s="46"/>
      <c r="R1648" s="21"/>
      <c r="T1648" s="36"/>
    </row>
    <row r="1649" spans="1:20" s="33" customFormat="1" x14ac:dyDescent="0.3">
      <c r="A1649" s="150"/>
      <c r="B1649" s="151"/>
      <c r="C1649" s="152"/>
      <c r="F1649" s="153"/>
      <c r="K1649" s="36"/>
      <c r="L1649" s="36"/>
      <c r="M1649" s="45"/>
      <c r="N1649" s="389"/>
      <c r="O1649" s="154"/>
      <c r="P1649" s="154"/>
      <c r="Q1649" s="46"/>
      <c r="R1649" s="21"/>
      <c r="T1649" s="36"/>
    </row>
    <row r="1650" spans="1:20" s="33" customFormat="1" x14ac:dyDescent="0.3">
      <c r="A1650" s="150"/>
      <c r="B1650" s="151"/>
      <c r="C1650" s="152"/>
      <c r="F1650" s="153"/>
      <c r="K1650" s="36"/>
      <c r="L1650" s="36"/>
      <c r="M1650" s="45"/>
      <c r="N1650" s="389"/>
      <c r="O1650" s="154"/>
      <c r="P1650" s="154"/>
      <c r="Q1650" s="46"/>
      <c r="R1650" s="21"/>
      <c r="T1650" s="36"/>
    </row>
    <row r="1651" spans="1:20" s="33" customFormat="1" x14ac:dyDescent="0.3">
      <c r="A1651" s="150"/>
      <c r="B1651" s="151"/>
      <c r="C1651" s="152"/>
      <c r="F1651" s="153"/>
      <c r="K1651" s="36"/>
      <c r="L1651" s="36"/>
      <c r="M1651" s="45"/>
      <c r="N1651" s="389"/>
      <c r="O1651" s="154"/>
      <c r="P1651" s="154"/>
      <c r="Q1651" s="46"/>
      <c r="R1651" s="21"/>
      <c r="T1651" s="36"/>
    </row>
    <row r="1652" spans="1:20" s="33" customFormat="1" x14ac:dyDescent="0.3">
      <c r="A1652" s="150"/>
      <c r="B1652" s="151"/>
      <c r="C1652" s="152"/>
      <c r="F1652" s="153"/>
      <c r="K1652" s="36"/>
      <c r="L1652" s="36"/>
      <c r="M1652" s="45"/>
      <c r="N1652" s="389"/>
      <c r="O1652" s="154"/>
      <c r="P1652" s="154"/>
      <c r="Q1652" s="46"/>
      <c r="R1652" s="21"/>
      <c r="T1652" s="36"/>
    </row>
    <row r="1653" spans="1:20" s="33" customFormat="1" x14ac:dyDescent="0.3">
      <c r="A1653" s="150"/>
      <c r="B1653" s="151"/>
      <c r="C1653" s="152"/>
      <c r="F1653" s="153"/>
      <c r="K1653" s="36"/>
      <c r="L1653" s="36"/>
      <c r="M1653" s="45"/>
      <c r="N1653" s="389"/>
      <c r="O1653" s="154"/>
      <c r="P1653" s="154"/>
      <c r="Q1653" s="46"/>
      <c r="R1653" s="21"/>
      <c r="T1653" s="36"/>
    </row>
    <row r="1654" spans="1:20" s="33" customFormat="1" x14ac:dyDescent="0.3">
      <c r="A1654" s="150"/>
      <c r="B1654" s="151"/>
      <c r="C1654" s="152"/>
      <c r="F1654" s="153"/>
      <c r="K1654" s="36"/>
      <c r="L1654" s="36"/>
      <c r="M1654" s="45"/>
      <c r="N1654" s="389"/>
      <c r="O1654" s="154"/>
      <c r="P1654" s="154"/>
      <c r="Q1654" s="46"/>
      <c r="R1654" s="21"/>
      <c r="T1654" s="36"/>
    </row>
    <row r="1655" spans="1:20" s="33" customFormat="1" x14ac:dyDescent="0.3">
      <c r="A1655" s="150"/>
      <c r="B1655" s="151"/>
      <c r="C1655" s="152"/>
      <c r="F1655" s="153"/>
      <c r="K1655" s="36"/>
      <c r="L1655" s="36"/>
      <c r="M1655" s="45"/>
      <c r="N1655" s="389"/>
      <c r="O1655" s="154"/>
      <c r="P1655" s="154"/>
      <c r="Q1655" s="46"/>
      <c r="R1655" s="21"/>
      <c r="T1655" s="36"/>
    </row>
    <row r="1656" spans="1:20" s="33" customFormat="1" x14ac:dyDescent="0.3">
      <c r="A1656" s="150"/>
      <c r="B1656" s="151"/>
      <c r="C1656" s="152"/>
      <c r="F1656" s="153"/>
      <c r="K1656" s="36"/>
      <c r="L1656" s="36"/>
      <c r="M1656" s="45"/>
      <c r="N1656" s="389"/>
      <c r="O1656" s="154"/>
      <c r="P1656" s="154"/>
      <c r="Q1656" s="46"/>
      <c r="R1656" s="21"/>
      <c r="T1656" s="36"/>
    </row>
    <row r="1657" spans="1:20" s="33" customFormat="1" x14ac:dyDescent="0.3">
      <c r="A1657" s="150"/>
      <c r="B1657" s="151"/>
      <c r="C1657" s="152"/>
      <c r="F1657" s="153"/>
      <c r="K1657" s="36"/>
      <c r="L1657" s="36"/>
      <c r="M1657" s="45"/>
      <c r="N1657" s="389"/>
      <c r="O1657" s="154"/>
      <c r="P1657" s="154"/>
      <c r="Q1657" s="46"/>
      <c r="R1657" s="21"/>
      <c r="T1657" s="36"/>
    </row>
    <row r="1658" spans="1:20" s="33" customFormat="1" x14ac:dyDescent="0.3">
      <c r="A1658" s="150"/>
      <c r="B1658" s="151"/>
      <c r="C1658" s="152"/>
      <c r="F1658" s="153"/>
      <c r="K1658" s="36"/>
      <c r="L1658" s="36"/>
      <c r="M1658" s="45"/>
      <c r="N1658" s="389"/>
      <c r="O1658" s="154"/>
      <c r="P1658" s="154"/>
      <c r="Q1658" s="46"/>
      <c r="R1658" s="21"/>
      <c r="T1658" s="36"/>
    </row>
    <row r="1659" spans="1:20" s="33" customFormat="1" x14ac:dyDescent="0.3">
      <c r="A1659" s="150"/>
      <c r="B1659" s="151"/>
      <c r="C1659" s="152"/>
      <c r="F1659" s="153"/>
      <c r="K1659" s="36"/>
      <c r="L1659" s="36"/>
      <c r="M1659" s="45"/>
      <c r="N1659" s="389"/>
      <c r="O1659" s="154"/>
      <c r="P1659" s="154"/>
      <c r="Q1659" s="46"/>
      <c r="R1659" s="21"/>
      <c r="T1659" s="36"/>
    </row>
    <row r="1660" spans="1:20" s="33" customFormat="1" x14ac:dyDescent="0.3">
      <c r="A1660" s="150"/>
      <c r="B1660" s="151"/>
      <c r="C1660" s="152"/>
      <c r="F1660" s="153"/>
      <c r="K1660" s="36"/>
      <c r="L1660" s="36"/>
      <c r="M1660" s="45"/>
      <c r="N1660" s="389"/>
      <c r="O1660" s="154"/>
      <c r="P1660" s="154"/>
      <c r="Q1660" s="46"/>
      <c r="R1660" s="21"/>
      <c r="T1660" s="36"/>
    </row>
    <row r="1661" spans="1:20" s="33" customFormat="1" x14ac:dyDescent="0.3">
      <c r="A1661" s="150"/>
      <c r="B1661" s="151"/>
      <c r="C1661" s="152"/>
      <c r="F1661" s="153"/>
      <c r="K1661" s="36"/>
      <c r="L1661" s="36"/>
      <c r="M1661" s="45"/>
      <c r="N1661" s="389"/>
      <c r="O1661" s="154"/>
      <c r="P1661" s="154"/>
      <c r="Q1661" s="46"/>
      <c r="R1661" s="21"/>
      <c r="T1661" s="36"/>
    </row>
    <row r="1662" spans="1:20" s="33" customFormat="1" x14ac:dyDescent="0.3">
      <c r="A1662" s="150"/>
      <c r="B1662" s="151"/>
      <c r="C1662" s="152"/>
      <c r="F1662" s="153"/>
      <c r="K1662" s="36"/>
      <c r="L1662" s="36"/>
      <c r="M1662" s="45"/>
      <c r="N1662" s="389"/>
      <c r="O1662" s="154"/>
      <c r="P1662" s="154"/>
      <c r="Q1662" s="46"/>
      <c r="R1662" s="21"/>
      <c r="T1662" s="36"/>
    </row>
    <row r="1663" spans="1:20" s="33" customFormat="1" x14ac:dyDescent="0.3">
      <c r="A1663" s="150"/>
      <c r="B1663" s="151"/>
      <c r="C1663" s="152"/>
      <c r="F1663" s="153"/>
      <c r="K1663" s="36"/>
      <c r="L1663" s="36"/>
      <c r="M1663" s="45"/>
      <c r="N1663" s="389"/>
      <c r="O1663" s="154"/>
      <c r="P1663" s="154"/>
      <c r="Q1663" s="46"/>
      <c r="R1663" s="21"/>
      <c r="T1663" s="36"/>
    </row>
    <row r="1664" spans="1:20" s="33" customFormat="1" x14ac:dyDescent="0.3">
      <c r="A1664" s="150"/>
      <c r="B1664" s="151"/>
      <c r="C1664" s="152"/>
      <c r="F1664" s="153"/>
      <c r="K1664" s="36"/>
      <c r="L1664" s="36"/>
      <c r="M1664" s="45"/>
      <c r="N1664" s="389"/>
      <c r="O1664" s="154"/>
      <c r="P1664" s="154"/>
      <c r="Q1664" s="46"/>
      <c r="R1664" s="21"/>
      <c r="T1664" s="36"/>
    </row>
    <row r="1665" spans="1:20" s="33" customFormat="1" x14ac:dyDescent="0.3">
      <c r="A1665" s="150"/>
      <c r="B1665" s="151"/>
      <c r="C1665" s="152"/>
      <c r="F1665" s="153"/>
      <c r="K1665" s="36"/>
      <c r="L1665" s="36"/>
      <c r="M1665" s="45"/>
      <c r="N1665" s="389"/>
      <c r="O1665" s="154"/>
      <c r="P1665" s="154"/>
      <c r="Q1665" s="46"/>
      <c r="R1665" s="21"/>
      <c r="T1665" s="36"/>
    </row>
    <row r="1666" spans="1:20" s="33" customFormat="1" x14ac:dyDescent="0.3">
      <c r="A1666" s="150"/>
      <c r="B1666" s="151"/>
      <c r="C1666" s="152"/>
      <c r="F1666" s="153"/>
      <c r="K1666" s="36"/>
      <c r="L1666" s="36"/>
      <c r="M1666" s="45"/>
      <c r="N1666" s="389"/>
      <c r="O1666" s="154"/>
      <c r="P1666" s="154"/>
      <c r="Q1666" s="46"/>
      <c r="R1666" s="21"/>
      <c r="T1666" s="36"/>
    </row>
    <row r="1667" spans="1:20" s="33" customFormat="1" x14ac:dyDescent="0.3">
      <c r="A1667" s="150"/>
      <c r="B1667" s="151"/>
      <c r="C1667" s="152"/>
      <c r="F1667" s="153"/>
      <c r="K1667" s="36"/>
      <c r="L1667" s="36"/>
      <c r="M1667" s="45"/>
      <c r="N1667" s="389"/>
      <c r="O1667" s="154"/>
      <c r="P1667" s="154"/>
      <c r="Q1667" s="46"/>
      <c r="R1667" s="21"/>
      <c r="T1667" s="36"/>
    </row>
    <row r="1668" spans="1:20" s="33" customFormat="1" x14ac:dyDescent="0.3">
      <c r="A1668" s="150"/>
      <c r="B1668" s="151"/>
      <c r="C1668" s="152"/>
      <c r="F1668" s="153"/>
      <c r="K1668" s="36"/>
      <c r="L1668" s="36"/>
      <c r="M1668" s="45"/>
      <c r="N1668" s="389"/>
      <c r="O1668" s="154"/>
      <c r="P1668" s="154"/>
      <c r="Q1668" s="46"/>
      <c r="R1668" s="21"/>
      <c r="T1668" s="36"/>
    </row>
    <row r="1669" spans="1:20" s="33" customFormat="1" x14ac:dyDescent="0.3">
      <c r="A1669" s="150"/>
      <c r="B1669" s="151"/>
      <c r="C1669" s="152"/>
      <c r="F1669" s="153"/>
      <c r="K1669" s="36"/>
      <c r="L1669" s="36"/>
      <c r="M1669" s="45"/>
      <c r="N1669" s="389"/>
      <c r="O1669" s="154"/>
      <c r="P1669" s="154"/>
      <c r="Q1669" s="46"/>
      <c r="R1669" s="21"/>
      <c r="T1669" s="36"/>
    </row>
    <row r="1670" spans="1:20" s="33" customFormat="1" x14ac:dyDescent="0.3">
      <c r="A1670" s="150"/>
      <c r="B1670" s="151"/>
      <c r="C1670" s="152"/>
      <c r="F1670" s="153"/>
      <c r="K1670" s="36"/>
      <c r="L1670" s="36"/>
      <c r="M1670" s="45"/>
      <c r="N1670" s="389"/>
      <c r="O1670" s="154"/>
      <c r="P1670" s="154"/>
      <c r="Q1670" s="46"/>
      <c r="R1670" s="21"/>
      <c r="T1670" s="36"/>
    </row>
    <row r="1671" spans="1:20" s="33" customFormat="1" x14ac:dyDescent="0.3">
      <c r="A1671" s="150"/>
      <c r="B1671" s="151"/>
      <c r="C1671" s="152"/>
      <c r="F1671" s="153"/>
      <c r="K1671" s="36"/>
      <c r="L1671" s="36"/>
      <c r="M1671" s="45"/>
      <c r="N1671" s="389"/>
      <c r="O1671" s="154"/>
      <c r="P1671" s="154"/>
      <c r="Q1671" s="46"/>
      <c r="R1671" s="21"/>
      <c r="T1671" s="36"/>
    </row>
    <row r="1672" spans="1:20" s="33" customFormat="1" x14ac:dyDescent="0.3">
      <c r="A1672" s="150"/>
      <c r="B1672" s="151"/>
      <c r="C1672" s="152"/>
      <c r="F1672" s="153"/>
      <c r="K1672" s="36"/>
      <c r="L1672" s="36"/>
      <c r="M1672" s="45"/>
      <c r="N1672" s="389"/>
      <c r="O1672" s="154"/>
      <c r="P1672" s="154"/>
      <c r="Q1672" s="46"/>
      <c r="R1672" s="21"/>
      <c r="T1672" s="36"/>
    </row>
    <row r="1673" spans="1:20" s="33" customFormat="1" x14ac:dyDescent="0.3">
      <c r="A1673" s="150"/>
      <c r="B1673" s="151"/>
      <c r="C1673" s="152"/>
      <c r="F1673" s="153"/>
      <c r="K1673" s="36"/>
      <c r="L1673" s="36"/>
      <c r="M1673" s="45"/>
      <c r="N1673" s="389"/>
      <c r="O1673" s="154"/>
      <c r="P1673" s="154"/>
      <c r="Q1673" s="46"/>
      <c r="R1673" s="21"/>
      <c r="T1673" s="36"/>
    </row>
    <row r="1674" spans="1:20" s="33" customFormat="1" x14ac:dyDescent="0.3">
      <c r="A1674" s="150"/>
      <c r="B1674" s="151"/>
      <c r="C1674" s="152"/>
      <c r="F1674" s="153"/>
      <c r="K1674" s="36"/>
      <c r="L1674" s="36"/>
      <c r="M1674" s="45"/>
      <c r="N1674" s="389"/>
      <c r="O1674" s="154"/>
      <c r="P1674" s="154"/>
      <c r="Q1674" s="46"/>
      <c r="R1674" s="21"/>
      <c r="T1674" s="36"/>
    </row>
    <row r="1675" spans="1:20" s="33" customFormat="1" x14ac:dyDescent="0.3">
      <c r="A1675" s="150"/>
      <c r="B1675" s="151"/>
      <c r="C1675" s="152"/>
      <c r="F1675" s="153"/>
      <c r="K1675" s="36"/>
      <c r="L1675" s="36"/>
      <c r="M1675" s="45"/>
      <c r="N1675" s="389"/>
      <c r="O1675" s="154"/>
      <c r="P1675" s="154"/>
      <c r="Q1675" s="46"/>
      <c r="R1675" s="21"/>
      <c r="T1675" s="36"/>
    </row>
    <row r="1676" spans="1:20" s="33" customFormat="1" x14ac:dyDescent="0.3">
      <c r="A1676" s="150"/>
      <c r="B1676" s="151"/>
      <c r="C1676" s="152"/>
      <c r="F1676" s="153"/>
      <c r="K1676" s="36"/>
      <c r="L1676" s="36"/>
      <c r="M1676" s="45"/>
      <c r="N1676" s="389"/>
      <c r="O1676" s="154"/>
      <c r="P1676" s="154"/>
      <c r="Q1676" s="46"/>
      <c r="R1676" s="21"/>
      <c r="T1676" s="36"/>
    </row>
    <row r="1677" spans="1:20" s="33" customFormat="1" x14ac:dyDescent="0.3">
      <c r="A1677" s="150"/>
      <c r="B1677" s="151"/>
      <c r="C1677" s="152"/>
      <c r="F1677" s="153"/>
      <c r="K1677" s="36"/>
      <c r="L1677" s="36"/>
      <c r="M1677" s="45"/>
      <c r="N1677" s="389"/>
      <c r="O1677" s="154"/>
      <c r="P1677" s="154"/>
      <c r="Q1677" s="46"/>
      <c r="R1677" s="21"/>
      <c r="T1677" s="36"/>
    </row>
    <row r="1678" spans="1:20" s="33" customFormat="1" x14ac:dyDescent="0.3">
      <c r="A1678" s="150"/>
      <c r="B1678" s="151"/>
      <c r="C1678" s="152"/>
      <c r="F1678" s="153"/>
      <c r="K1678" s="36"/>
      <c r="L1678" s="36"/>
      <c r="M1678" s="45"/>
      <c r="N1678" s="389"/>
      <c r="O1678" s="154"/>
      <c r="P1678" s="154"/>
      <c r="Q1678" s="46"/>
      <c r="R1678" s="21"/>
      <c r="T1678" s="36"/>
    </row>
    <row r="1679" spans="1:20" s="33" customFormat="1" x14ac:dyDescent="0.3">
      <c r="A1679" s="150"/>
      <c r="B1679" s="151"/>
      <c r="C1679" s="152"/>
      <c r="F1679" s="153"/>
      <c r="K1679" s="36"/>
      <c r="L1679" s="36"/>
      <c r="M1679" s="45"/>
      <c r="N1679" s="389"/>
      <c r="O1679" s="154"/>
      <c r="P1679" s="154"/>
      <c r="Q1679" s="46"/>
      <c r="R1679" s="21"/>
      <c r="T1679" s="36"/>
    </row>
    <row r="1680" spans="1:20" s="33" customFormat="1" x14ac:dyDescent="0.3">
      <c r="A1680" s="150"/>
      <c r="B1680" s="151"/>
      <c r="C1680" s="152"/>
      <c r="F1680" s="153"/>
      <c r="K1680" s="36"/>
      <c r="L1680" s="36"/>
      <c r="M1680" s="45"/>
      <c r="N1680" s="389"/>
      <c r="O1680" s="154"/>
      <c r="P1680" s="154"/>
      <c r="Q1680" s="46"/>
      <c r="R1680" s="21"/>
      <c r="T1680" s="36"/>
    </row>
    <row r="1681" spans="1:20" s="33" customFormat="1" x14ac:dyDescent="0.3">
      <c r="A1681" s="150"/>
      <c r="B1681" s="151"/>
      <c r="C1681" s="152"/>
      <c r="F1681" s="153"/>
      <c r="K1681" s="36"/>
      <c r="L1681" s="36"/>
      <c r="M1681" s="45"/>
      <c r="N1681" s="389"/>
      <c r="O1681" s="154"/>
      <c r="P1681" s="154"/>
      <c r="Q1681" s="46"/>
      <c r="R1681" s="21"/>
      <c r="T1681" s="36"/>
    </row>
    <row r="1682" spans="1:20" s="33" customFormat="1" x14ac:dyDescent="0.3">
      <c r="A1682" s="150"/>
      <c r="B1682" s="151"/>
      <c r="C1682" s="152"/>
      <c r="F1682" s="153"/>
      <c r="K1682" s="36"/>
      <c r="L1682" s="36"/>
      <c r="M1682" s="45"/>
      <c r="N1682" s="389"/>
      <c r="O1682" s="154"/>
      <c r="P1682" s="154"/>
      <c r="Q1682" s="46"/>
      <c r="R1682" s="21"/>
      <c r="T1682" s="36"/>
    </row>
    <row r="1683" spans="1:20" s="33" customFormat="1" x14ac:dyDescent="0.3">
      <c r="A1683" s="150"/>
      <c r="B1683" s="151"/>
      <c r="C1683" s="152"/>
      <c r="F1683" s="153"/>
      <c r="K1683" s="36"/>
      <c r="L1683" s="36"/>
      <c r="M1683" s="45"/>
      <c r="N1683" s="389"/>
      <c r="O1683" s="154"/>
      <c r="P1683" s="154"/>
      <c r="Q1683" s="46"/>
      <c r="R1683" s="21"/>
      <c r="T1683" s="36"/>
    </row>
    <row r="1684" spans="1:20" s="33" customFormat="1" x14ac:dyDescent="0.3">
      <c r="A1684" s="150"/>
      <c r="B1684" s="151"/>
      <c r="C1684" s="152"/>
      <c r="F1684" s="153"/>
      <c r="K1684" s="36"/>
      <c r="L1684" s="36"/>
      <c r="M1684" s="45"/>
      <c r="N1684" s="389"/>
      <c r="O1684" s="154"/>
      <c r="P1684" s="154"/>
      <c r="Q1684" s="46"/>
      <c r="R1684" s="21"/>
      <c r="T1684" s="36"/>
    </row>
    <row r="1685" spans="1:20" s="33" customFormat="1" x14ac:dyDescent="0.3">
      <c r="A1685" s="150"/>
      <c r="B1685" s="151"/>
      <c r="C1685" s="152"/>
      <c r="F1685" s="153"/>
      <c r="K1685" s="36"/>
      <c r="L1685" s="36"/>
      <c r="M1685" s="45"/>
      <c r="N1685" s="389"/>
      <c r="O1685" s="154"/>
      <c r="P1685" s="154"/>
      <c r="Q1685" s="46"/>
      <c r="R1685" s="21"/>
      <c r="T1685" s="36"/>
    </row>
    <row r="1686" spans="1:20" s="33" customFormat="1" x14ac:dyDescent="0.3">
      <c r="A1686" s="150"/>
      <c r="B1686" s="151"/>
      <c r="C1686" s="152"/>
      <c r="F1686" s="153"/>
      <c r="K1686" s="36"/>
      <c r="L1686" s="36"/>
      <c r="M1686" s="45"/>
      <c r="N1686" s="389"/>
      <c r="O1686" s="154"/>
      <c r="P1686" s="154"/>
      <c r="Q1686" s="46"/>
      <c r="R1686" s="21"/>
      <c r="T1686" s="36"/>
    </row>
    <row r="1687" spans="1:20" s="33" customFormat="1" x14ac:dyDescent="0.3">
      <c r="A1687" s="150"/>
      <c r="B1687" s="151"/>
      <c r="C1687" s="152"/>
      <c r="F1687" s="153"/>
      <c r="K1687" s="36"/>
      <c r="L1687" s="36"/>
      <c r="M1687" s="45"/>
      <c r="N1687" s="389"/>
      <c r="O1687" s="154"/>
      <c r="P1687" s="154"/>
      <c r="Q1687" s="46"/>
      <c r="R1687" s="21"/>
      <c r="T1687" s="36"/>
    </row>
    <row r="1688" spans="1:20" s="33" customFormat="1" x14ac:dyDescent="0.3">
      <c r="A1688" s="150"/>
      <c r="B1688" s="151"/>
      <c r="C1688" s="152"/>
      <c r="F1688" s="153"/>
      <c r="K1688" s="36"/>
      <c r="L1688" s="36"/>
      <c r="M1688" s="45"/>
      <c r="N1688" s="389"/>
      <c r="O1688" s="154"/>
      <c r="P1688" s="154"/>
      <c r="Q1688" s="46"/>
      <c r="R1688" s="21"/>
      <c r="T1688" s="36"/>
    </row>
    <row r="1689" spans="1:20" s="33" customFormat="1" x14ac:dyDescent="0.3">
      <c r="A1689" s="150"/>
      <c r="B1689" s="151"/>
      <c r="C1689" s="152"/>
      <c r="F1689" s="153"/>
      <c r="K1689" s="36"/>
      <c r="L1689" s="36"/>
      <c r="M1689" s="45"/>
      <c r="N1689" s="389"/>
      <c r="O1689" s="154"/>
      <c r="P1689" s="154"/>
      <c r="Q1689" s="46"/>
      <c r="R1689" s="21"/>
      <c r="T1689" s="36"/>
    </row>
    <row r="1690" spans="1:20" s="33" customFormat="1" x14ac:dyDescent="0.3">
      <c r="A1690" s="150"/>
      <c r="B1690" s="151"/>
      <c r="C1690" s="152"/>
      <c r="F1690" s="153"/>
      <c r="K1690" s="36"/>
      <c r="L1690" s="36"/>
      <c r="M1690" s="45"/>
      <c r="N1690" s="389"/>
      <c r="O1690" s="154"/>
      <c r="P1690" s="154"/>
      <c r="Q1690" s="46"/>
      <c r="R1690" s="21"/>
      <c r="T1690" s="36"/>
    </row>
    <row r="1691" spans="1:20" s="33" customFormat="1" x14ac:dyDescent="0.3">
      <c r="A1691" s="150"/>
      <c r="B1691" s="151"/>
      <c r="C1691" s="152"/>
      <c r="F1691" s="153"/>
      <c r="K1691" s="36"/>
      <c r="L1691" s="36"/>
      <c r="M1691" s="45"/>
      <c r="N1691" s="389"/>
      <c r="O1691" s="154"/>
      <c r="P1691" s="154"/>
      <c r="Q1691" s="46"/>
      <c r="R1691" s="21"/>
      <c r="T1691" s="36"/>
    </row>
    <row r="1692" spans="1:20" s="33" customFormat="1" x14ac:dyDescent="0.3">
      <c r="A1692" s="150"/>
      <c r="B1692" s="151"/>
      <c r="C1692" s="152"/>
      <c r="F1692" s="153"/>
      <c r="K1692" s="36"/>
      <c r="L1692" s="36"/>
      <c r="M1692" s="45"/>
      <c r="N1692" s="389"/>
      <c r="O1692" s="154"/>
      <c r="P1692" s="154"/>
      <c r="Q1692" s="46"/>
      <c r="R1692" s="21"/>
      <c r="T1692" s="36"/>
    </row>
    <row r="1693" spans="1:20" s="33" customFormat="1" x14ac:dyDescent="0.3">
      <c r="A1693" s="150"/>
      <c r="B1693" s="151"/>
      <c r="C1693" s="152"/>
      <c r="F1693" s="153"/>
      <c r="K1693" s="36"/>
      <c r="L1693" s="36"/>
      <c r="M1693" s="45"/>
      <c r="N1693" s="389"/>
      <c r="O1693" s="154"/>
      <c r="P1693" s="154"/>
      <c r="Q1693" s="46"/>
      <c r="R1693" s="21"/>
      <c r="T1693" s="36"/>
    </row>
    <row r="1694" spans="1:20" s="33" customFormat="1" x14ac:dyDescent="0.3">
      <c r="A1694" s="150"/>
      <c r="B1694" s="151"/>
      <c r="C1694" s="152"/>
      <c r="F1694" s="153"/>
      <c r="K1694" s="36"/>
      <c r="L1694" s="36"/>
      <c r="M1694" s="45"/>
      <c r="N1694" s="389"/>
      <c r="O1694" s="154"/>
      <c r="P1694" s="154"/>
      <c r="Q1694" s="46"/>
      <c r="R1694" s="21"/>
      <c r="T1694" s="36"/>
    </row>
    <row r="1695" spans="1:20" s="33" customFormat="1" x14ac:dyDescent="0.3">
      <c r="A1695" s="150"/>
      <c r="B1695" s="151"/>
      <c r="C1695" s="152"/>
      <c r="F1695" s="153"/>
      <c r="K1695" s="36"/>
      <c r="L1695" s="36"/>
      <c r="M1695" s="45"/>
      <c r="N1695" s="389"/>
      <c r="O1695" s="154"/>
      <c r="P1695" s="154"/>
      <c r="Q1695" s="46"/>
      <c r="R1695" s="21"/>
      <c r="T1695" s="36"/>
    </row>
    <row r="1696" spans="1:20" s="33" customFormat="1" x14ac:dyDescent="0.3">
      <c r="A1696" s="150"/>
      <c r="B1696" s="151"/>
      <c r="C1696" s="152"/>
      <c r="F1696" s="153"/>
      <c r="K1696" s="36"/>
      <c r="L1696" s="36"/>
      <c r="M1696" s="45"/>
      <c r="N1696" s="389"/>
      <c r="O1696" s="154"/>
      <c r="P1696" s="154"/>
      <c r="Q1696" s="46"/>
      <c r="R1696" s="21"/>
      <c r="T1696" s="36"/>
    </row>
    <row r="1697" spans="1:20" s="33" customFormat="1" x14ac:dyDescent="0.3">
      <c r="A1697" s="150"/>
      <c r="B1697" s="151"/>
      <c r="C1697" s="152"/>
      <c r="F1697" s="153"/>
      <c r="K1697" s="36"/>
      <c r="L1697" s="36"/>
      <c r="M1697" s="45"/>
      <c r="N1697" s="389"/>
      <c r="O1697" s="154"/>
      <c r="P1697" s="154"/>
      <c r="Q1697" s="46"/>
      <c r="R1697" s="21"/>
      <c r="T1697" s="36"/>
    </row>
    <row r="1698" spans="1:20" s="33" customFormat="1" x14ac:dyDescent="0.3">
      <c r="A1698" s="150"/>
      <c r="B1698" s="151"/>
      <c r="C1698" s="152"/>
      <c r="F1698" s="153"/>
      <c r="K1698" s="36"/>
      <c r="L1698" s="36"/>
      <c r="M1698" s="45"/>
      <c r="N1698" s="389"/>
      <c r="O1698" s="154"/>
      <c r="P1698" s="154"/>
      <c r="Q1698" s="46"/>
      <c r="R1698" s="21"/>
      <c r="T1698" s="36"/>
    </row>
    <row r="1699" spans="1:20" s="33" customFormat="1" x14ac:dyDescent="0.3">
      <c r="A1699" s="150"/>
      <c r="B1699" s="151"/>
      <c r="C1699" s="152"/>
      <c r="F1699" s="153"/>
      <c r="K1699" s="36"/>
      <c r="L1699" s="36"/>
      <c r="M1699" s="45"/>
      <c r="N1699" s="389"/>
      <c r="O1699" s="154"/>
      <c r="P1699" s="154"/>
      <c r="Q1699" s="46"/>
      <c r="R1699" s="21"/>
      <c r="T1699" s="36"/>
    </row>
    <row r="1700" spans="1:20" s="33" customFormat="1" x14ac:dyDescent="0.3">
      <c r="A1700" s="150"/>
      <c r="B1700" s="151"/>
      <c r="C1700" s="152"/>
      <c r="F1700" s="153"/>
      <c r="K1700" s="36"/>
      <c r="L1700" s="36"/>
      <c r="M1700" s="45"/>
      <c r="N1700" s="389"/>
      <c r="O1700" s="154"/>
      <c r="P1700" s="154"/>
      <c r="Q1700" s="46"/>
      <c r="R1700" s="21"/>
      <c r="T1700" s="36"/>
    </row>
    <row r="1701" spans="1:20" s="33" customFormat="1" x14ac:dyDescent="0.3">
      <c r="A1701" s="150"/>
      <c r="B1701" s="151"/>
      <c r="C1701" s="152"/>
      <c r="F1701" s="153"/>
      <c r="K1701" s="36"/>
      <c r="L1701" s="36"/>
      <c r="M1701" s="45"/>
      <c r="N1701" s="389"/>
      <c r="O1701" s="154"/>
      <c r="P1701" s="154"/>
      <c r="Q1701" s="46"/>
      <c r="R1701" s="21"/>
      <c r="T1701" s="36"/>
    </row>
    <row r="1702" spans="1:20" s="33" customFormat="1" x14ac:dyDescent="0.3">
      <c r="A1702" s="150"/>
      <c r="B1702" s="151"/>
      <c r="C1702" s="152"/>
      <c r="F1702" s="153"/>
      <c r="K1702" s="36"/>
      <c r="L1702" s="36"/>
      <c r="M1702" s="45"/>
      <c r="N1702" s="389"/>
      <c r="O1702" s="154"/>
      <c r="P1702" s="154"/>
      <c r="Q1702" s="46"/>
      <c r="R1702" s="21"/>
      <c r="T1702" s="36"/>
    </row>
    <row r="1703" spans="1:20" s="33" customFormat="1" x14ac:dyDescent="0.3">
      <c r="A1703" s="150"/>
      <c r="B1703" s="151"/>
      <c r="C1703" s="152"/>
      <c r="F1703" s="153"/>
      <c r="K1703" s="36"/>
      <c r="L1703" s="36"/>
      <c r="M1703" s="45"/>
      <c r="N1703" s="389"/>
      <c r="O1703" s="154"/>
      <c r="P1703" s="154"/>
      <c r="Q1703" s="46"/>
      <c r="R1703" s="21"/>
      <c r="T1703" s="36"/>
    </row>
    <row r="1704" spans="1:20" s="33" customFormat="1" x14ac:dyDescent="0.3">
      <c r="A1704" s="150"/>
      <c r="B1704" s="151"/>
      <c r="C1704" s="152"/>
      <c r="F1704" s="153"/>
      <c r="K1704" s="36"/>
      <c r="L1704" s="36"/>
      <c r="M1704" s="45"/>
      <c r="N1704" s="389"/>
      <c r="O1704" s="154"/>
      <c r="P1704" s="154"/>
      <c r="Q1704" s="46"/>
      <c r="R1704" s="21"/>
      <c r="T1704" s="36"/>
    </row>
    <row r="1705" spans="1:20" s="33" customFormat="1" x14ac:dyDescent="0.3">
      <c r="A1705" s="150"/>
      <c r="B1705" s="151"/>
      <c r="C1705" s="152"/>
      <c r="F1705" s="153"/>
      <c r="K1705" s="36"/>
      <c r="L1705" s="36"/>
      <c r="M1705" s="45"/>
      <c r="N1705" s="389"/>
      <c r="O1705" s="154"/>
      <c r="P1705" s="154"/>
      <c r="Q1705" s="46"/>
      <c r="R1705" s="21"/>
      <c r="T1705" s="36"/>
    </row>
    <row r="1706" spans="1:20" s="33" customFormat="1" x14ac:dyDescent="0.3">
      <c r="A1706" s="150"/>
      <c r="B1706" s="151"/>
      <c r="C1706" s="152"/>
      <c r="F1706" s="153"/>
      <c r="K1706" s="36"/>
      <c r="L1706" s="36"/>
      <c r="M1706" s="45"/>
      <c r="N1706" s="389"/>
      <c r="O1706" s="154"/>
      <c r="P1706" s="154"/>
      <c r="Q1706" s="46"/>
      <c r="R1706" s="21"/>
      <c r="T1706" s="36"/>
    </row>
    <row r="1707" spans="1:20" s="33" customFormat="1" x14ac:dyDescent="0.3">
      <c r="A1707" s="150"/>
      <c r="B1707" s="151"/>
      <c r="C1707" s="152"/>
      <c r="F1707" s="153"/>
      <c r="K1707" s="36"/>
      <c r="L1707" s="36"/>
      <c r="M1707" s="45"/>
      <c r="N1707" s="389"/>
      <c r="O1707" s="154"/>
      <c r="P1707" s="154"/>
      <c r="Q1707" s="46"/>
      <c r="R1707" s="21"/>
      <c r="T1707" s="36"/>
    </row>
    <row r="1708" spans="1:20" s="33" customFormat="1" x14ac:dyDescent="0.3">
      <c r="A1708" s="150"/>
      <c r="B1708" s="151"/>
      <c r="C1708" s="152"/>
      <c r="F1708" s="153"/>
      <c r="K1708" s="36"/>
      <c r="L1708" s="36"/>
      <c r="M1708" s="45"/>
      <c r="N1708" s="389"/>
      <c r="O1708" s="154"/>
      <c r="P1708" s="154"/>
      <c r="Q1708" s="46"/>
      <c r="R1708" s="21"/>
      <c r="T1708" s="36"/>
    </row>
    <row r="1709" spans="1:20" s="33" customFormat="1" x14ac:dyDescent="0.3">
      <c r="A1709" s="150"/>
      <c r="B1709" s="151"/>
      <c r="C1709" s="152"/>
      <c r="F1709" s="153"/>
      <c r="K1709" s="36"/>
      <c r="L1709" s="36"/>
      <c r="M1709" s="45"/>
      <c r="N1709" s="389"/>
      <c r="O1709" s="154"/>
      <c r="P1709" s="154"/>
      <c r="Q1709" s="46"/>
      <c r="R1709" s="21"/>
      <c r="T1709" s="36"/>
    </row>
    <row r="1710" spans="1:20" s="33" customFormat="1" x14ac:dyDescent="0.3">
      <c r="A1710" s="150"/>
      <c r="B1710" s="151"/>
      <c r="C1710" s="152"/>
      <c r="F1710" s="153"/>
      <c r="K1710" s="36"/>
      <c r="L1710" s="36"/>
      <c r="M1710" s="45"/>
      <c r="N1710" s="389"/>
      <c r="O1710" s="154"/>
      <c r="P1710" s="154"/>
      <c r="Q1710" s="46"/>
      <c r="R1710" s="21"/>
      <c r="T1710" s="36"/>
    </row>
    <row r="1711" spans="1:20" s="33" customFormat="1" x14ac:dyDescent="0.3">
      <c r="A1711" s="150"/>
      <c r="B1711" s="151"/>
      <c r="C1711" s="152"/>
      <c r="F1711" s="153"/>
      <c r="K1711" s="36"/>
      <c r="L1711" s="36"/>
      <c r="M1711" s="45"/>
      <c r="N1711" s="389"/>
      <c r="O1711" s="154"/>
      <c r="P1711" s="154"/>
      <c r="Q1711" s="46"/>
      <c r="R1711" s="21"/>
      <c r="T1711" s="36"/>
    </row>
    <row r="1712" spans="1:20" s="33" customFormat="1" x14ac:dyDescent="0.3">
      <c r="A1712" s="150"/>
      <c r="B1712" s="151"/>
      <c r="C1712" s="152"/>
      <c r="F1712" s="153"/>
      <c r="K1712" s="36"/>
      <c r="L1712" s="36"/>
      <c r="M1712" s="45"/>
      <c r="N1712" s="389"/>
      <c r="O1712" s="154"/>
      <c r="P1712" s="154"/>
      <c r="Q1712" s="46"/>
      <c r="R1712" s="21"/>
      <c r="T1712" s="36"/>
    </row>
    <row r="1713" spans="1:20" s="33" customFormat="1" x14ac:dyDescent="0.3">
      <c r="A1713" s="150"/>
      <c r="B1713" s="151"/>
      <c r="C1713" s="152"/>
      <c r="F1713" s="153"/>
      <c r="K1713" s="36"/>
      <c r="L1713" s="36"/>
      <c r="M1713" s="45"/>
      <c r="N1713" s="389"/>
      <c r="O1713" s="154"/>
      <c r="P1713" s="154"/>
      <c r="Q1713" s="46"/>
      <c r="R1713" s="21"/>
      <c r="T1713" s="36"/>
    </row>
    <row r="1714" spans="1:20" s="33" customFormat="1" x14ac:dyDescent="0.3">
      <c r="A1714" s="150"/>
      <c r="B1714" s="151"/>
      <c r="C1714" s="152"/>
      <c r="F1714" s="153"/>
      <c r="K1714" s="36"/>
      <c r="L1714" s="36"/>
      <c r="M1714" s="45"/>
      <c r="N1714" s="389"/>
      <c r="O1714" s="154"/>
      <c r="P1714" s="154"/>
      <c r="Q1714" s="46"/>
      <c r="R1714" s="21"/>
      <c r="T1714" s="36"/>
    </row>
    <row r="1715" spans="1:20" s="33" customFormat="1" x14ac:dyDescent="0.3">
      <c r="A1715" s="150"/>
      <c r="B1715" s="151"/>
      <c r="C1715" s="152"/>
      <c r="F1715" s="153"/>
      <c r="K1715" s="36"/>
      <c r="L1715" s="36"/>
      <c r="M1715" s="45"/>
      <c r="N1715" s="389"/>
      <c r="O1715" s="154"/>
      <c r="P1715" s="154"/>
      <c r="Q1715" s="46"/>
      <c r="R1715" s="21"/>
      <c r="T1715" s="36"/>
    </row>
    <row r="1716" spans="1:20" s="33" customFormat="1" x14ac:dyDescent="0.3">
      <c r="A1716" s="150"/>
      <c r="B1716" s="151"/>
      <c r="C1716" s="152"/>
      <c r="F1716" s="153"/>
      <c r="K1716" s="36"/>
      <c r="L1716" s="36"/>
      <c r="M1716" s="45"/>
      <c r="N1716" s="389"/>
      <c r="O1716" s="154"/>
      <c r="P1716" s="154"/>
      <c r="Q1716" s="46"/>
      <c r="R1716" s="21"/>
      <c r="T1716" s="36"/>
    </row>
    <row r="1717" spans="1:20" s="33" customFormat="1" x14ac:dyDescent="0.3">
      <c r="A1717" s="150"/>
      <c r="B1717" s="151"/>
      <c r="C1717" s="152"/>
      <c r="F1717" s="153"/>
      <c r="K1717" s="36"/>
      <c r="L1717" s="36"/>
      <c r="M1717" s="45"/>
      <c r="N1717" s="389"/>
      <c r="O1717" s="154"/>
      <c r="P1717" s="154"/>
      <c r="Q1717" s="46"/>
      <c r="R1717" s="21"/>
      <c r="T1717" s="36"/>
    </row>
    <row r="1718" spans="1:20" s="33" customFormat="1" x14ac:dyDescent="0.3">
      <c r="A1718" s="150"/>
      <c r="B1718" s="151"/>
      <c r="C1718" s="152"/>
      <c r="F1718" s="153"/>
      <c r="K1718" s="36"/>
      <c r="L1718" s="36"/>
      <c r="M1718" s="45"/>
      <c r="N1718" s="389"/>
      <c r="O1718" s="154"/>
      <c r="P1718" s="154"/>
      <c r="Q1718" s="46"/>
      <c r="R1718" s="21"/>
      <c r="T1718" s="36"/>
    </row>
    <row r="1719" spans="1:20" s="33" customFormat="1" x14ac:dyDescent="0.3">
      <c r="A1719" s="150"/>
      <c r="B1719" s="151"/>
      <c r="C1719" s="152"/>
      <c r="F1719" s="153"/>
      <c r="K1719" s="36"/>
      <c r="L1719" s="36"/>
      <c r="M1719" s="45"/>
      <c r="N1719" s="389"/>
      <c r="O1719" s="154"/>
      <c r="P1719" s="154"/>
      <c r="Q1719" s="46"/>
      <c r="R1719" s="21"/>
      <c r="T1719" s="36"/>
    </row>
    <row r="1720" spans="1:20" s="33" customFormat="1" x14ac:dyDescent="0.3">
      <c r="A1720" s="150"/>
      <c r="B1720" s="151"/>
      <c r="C1720" s="152"/>
      <c r="F1720" s="153"/>
      <c r="K1720" s="36"/>
      <c r="L1720" s="36"/>
      <c r="M1720" s="45"/>
      <c r="N1720" s="389"/>
      <c r="O1720" s="154"/>
      <c r="P1720" s="154"/>
      <c r="Q1720" s="46"/>
      <c r="R1720" s="21"/>
      <c r="T1720" s="36"/>
    </row>
    <row r="1721" spans="1:20" s="33" customFormat="1" x14ac:dyDescent="0.3">
      <c r="A1721" s="150"/>
      <c r="B1721" s="151"/>
      <c r="C1721" s="152"/>
      <c r="F1721" s="153"/>
      <c r="K1721" s="36"/>
      <c r="L1721" s="36"/>
      <c r="M1721" s="45"/>
      <c r="N1721" s="389"/>
      <c r="O1721" s="154"/>
      <c r="P1721" s="154"/>
      <c r="Q1721" s="46"/>
      <c r="R1721" s="21"/>
      <c r="T1721" s="36"/>
    </row>
    <row r="1722" spans="1:20" s="33" customFormat="1" x14ac:dyDescent="0.3">
      <c r="A1722" s="150"/>
      <c r="B1722" s="151"/>
      <c r="C1722" s="152"/>
      <c r="F1722" s="153"/>
      <c r="K1722" s="36"/>
      <c r="L1722" s="36"/>
      <c r="M1722" s="45"/>
      <c r="N1722" s="389"/>
      <c r="O1722" s="154"/>
      <c r="P1722" s="154"/>
      <c r="Q1722" s="46"/>
      <c r="R1722" s="21"/>
      <c r="T1722" s="36"/>
    </row>
    <row r="1723" spans="1:20" s="33" customFormat="1" x14ac:dyDescent="0.3">
      <c r="A1723" s="150"/>
      <c r="B1723" s="151"/>
      <c r="C1723" s="152"/>
      <c r="F1723" s="153"/>
      <c r="K1723" s="36"/>
      <c r="L1723" s="36"/>
      <c r="M1723" s="45"/>
      <c r="N1723" s="389"/>
      <c r="O1723" s="154"/>
      <c r="P1723" s="154"/>
      <c r="Q1723" s="46"/>
      <c r="R1723" s="21"/>
      <c r="T1723" s="36"/>
    </row>
    <row r="1724" spans="1:20" s="33" customFormat="1" x14ac:dyDescent="0.3">
      <c r="A1724" s="150"/>
      <c r="B1724" s="151"/>
      <c r="C1724" s="152"/>
      <c r="F1724" s="153"/>
      <c r="K1724" s="36"/>
      <c r="L1724" s="36"/>
      <c r="M1724" s="45"/>
      <c r="N1724" s="389"/>
      <c r="O1724" s="154"/>
      <c r="P1724" s="154"/>
      <c r="Q1724" s="46"/>
      <c r="R1724" s="21"/>
      <c r="T1724" s="36"/>
    </row>
    <row r="1725" spans="1:20" s="33" customFormat="1" x14ac:dyDescent="0.3">
      <c r="A1725" s="150"/>
      <c r="B1725" s="151"/>
      <c r="C1725" s="152"/>
      <c r="F1725" s="153"/>
      <c r="K1725" s="36"/>
      <c r="L1725" s="36"/>
      <c r="M1725" s="45"/>
      <c r="N1725" s="389"/>
      <c r="O1725" s="154"/>
      <c r="P1725" s="154"/>
      <c r="Q1725" s="46"/>
      <c r="R1725" s="21"/>
      <c r="T1725" s="36"/>
    </row>
    <row r="1726" spans="1:20" s="33" customFormat="1" x14ac:dyDescent="0.3">
      <c r="A1726" s="150"/>
      <c r="B1726" s="151"/>
      <c r="C1726" s="152"/>
      <c r="F1726" s="153"/>
      <c r="K1726" s="36"/>
      <c r="L1726" s="36"/>
      <c r="M1726" s="45"/>
      <c r="N1726" s="389"/>
      <c r="O1726" s="154"/>
      <c r="P1726" s="154"/>
      <c r="Q1726" s="46"/>
      <c r="R1726" s="21"/>
      <c r="T1726" s="36"/>
    </row>
    <row r="1727" spans="1:20" s="33" customFormat="1" x14ac:dyDescent="0.3">
      <c r="A1727" s="150"/>
      <c r="B1727" s="151"/>
      <c r="C1727" s="152"/>
      <c r="F1727" s="153"/>
      <c r="K1727" s="36"/>
      <c r="L1727" s="36"/>
      <c r="M1727" s="45"/>
      <c r="N1727" s="389"/>
      <c r="O1727" s="154"/>
      <c r="P1727" s="154"/>
      <c r="Q1727" s="46"/>
      <c r="R1727" s="21"/>
      <c r="T1727" s="36"/>
    </row>
    <row r="1728" spans="1:20" s="33" customFormat="1" x14ac:dyDescent="0.3">
      <c r="A1728" s="150"/>
      <c r="B1728" s="151"/>
      <c r="C1728" s="152"/>
      <c r="F1728" s="153"/>
      <c r="K1728" s="36"/>
      <c r="L1728" s="36"/>
      <c r="M1728" s="45"/>
      <c r="N1728" s="389"/>
      <c r="O1728" s="154"/>
      <c r="P1728" s="154"/>
      <c r="Q1728" s="46"/>
      <c r="R1728" s="21"/>
      <c r="T1728" s="36"/>
    </row>
    <row r="1729" spans="1:20" s="33" customFormat="1" x14ac:dyDescent="0.3">
      <c r="A1729" s="150"/>
      <c r="B1729" s="151"/>
      <c r="C1729" s="152"/>
      <c r="F1729" s="153"/>
      <c r="K1729" s="36"/>
      <c r="L1729" s="36"/>
      <c r="M1729" s="45"/>
      <c r="N1729" s="389"/>
      <c r="O1729" s="154"/>
      <c r="P1729" s="154"/>
      <c r="Q1729" s="46"/>
      <c r="R1729" s="21"/>
      <c r="T1729" s="36"/>
    </row>
    <row r="1730" spans="1:20" s="33" customFormat="1" x14ac:dyDescent="0.3">
      <c r="A1730" s="150"/>
      <c r="B1730" s="151"/>
      <c r="C1730" s="152"/>
      <c r="F1730" s="153"/>
      <c r="K1730" s="36"/>
      <c r="L1730" s="36"/>
      <c r="M1730" s="45"/>
      <c r="N1730" s="389"/>
      <c r="O1730" s="154"/>
      <c r="P1730" s="154"/>
      <c r="Q1730" s="46"/>
      <c r="R1730" s="21"/>
      <c r="T1730" s="36"/>
    </row>
    <row r="1731" spans="1:20" s="33" customFormat="1" x14ac:dyDescent="0.3">
      <c r="A1731" s="150"/>
      <c r="B1731" s="151"/>
      <c r="C1731" s="152"/>
      <c r="F1731" s="153"/>
      <c r="K1731" s="36"/>
      <c r="L1731" s="36"/>
      <c r="M1731" s="45"/>
      <c r="N1731" s="389"/>
      <c r="O1731" s="154"/>
      <c r="P1731" s="154"/>
      <c r="Q1731" s="46"/>
      <c r="R1731" s="21"/>
      <c r="T1731" s="36"/>
    </row>
    <row r="1732" spans="1:20" s="33" customFormat="1" x14ac:dyDescent="0.3">
      <c r="A1732" s="150"/>
      <c r="B1732" s="151"/>
      <c r="C1732" s="152"/>
      <c r="F1732" s="153"/>
      <c r="K1732" s="36"/>
      <c r="L1732" s="36"/>
      <c r="M1732" s="45"/>
      <c r="N1732" s="389"/>
      <c r="O1732" s="154"/>
      <c r="P1732" s="154"/>
      <c r="Q1732" s="46"/>
      <c r="R1732" s="21"/>
      <c r="T1732" s="36"/>
    </row>
    <row r="1733" spans="1:20" s="33" customFormat="1" x14ac:dyDescent="0.3">
      <c r="A1733" s="150"/>
      <c r="B1733" s="151"/>
      <c r="C1733" s="152"/>
      <c r="F1733" s="153"/>
      <c r="K1733" s="36"/>
      <c r="L1733" s="36"/>
      <c r="M1733" s="45"/>
      <c r="N1733" s="389"/>
      <c r="O1733" s="154"/>
      <c r="P1733" s="154"/>
      <c r="Q1733" s="46"/>
      <c r="R1733" s="21"/>
      <c r="T1733" s="36"/>
    </row>
    <row r="1734" spans="1:20" s="33" customFormat="1" x14ac:dyDescent="0.3">
      <c r="A1734" s="150"/>
      <c r="B1734" s="151"/>
      <c r="C1734" s="152"/>
      <c r="F1734" s="153"/>
      <c r="K1734" s="36"/>
      <c r="L1734" s="36"/>
      <c r="M1734" s="45"/>
      <c r="N1734" s="389"/>
      <c r="O1734" s="154"/>
      <c r="P1734" s="154"/>
      <c r="Q1734" s="46"/>
      <c r="R1734" s="21"/>
      <c r="T1734" s="36"/>
    </row>
    <row r="1735" spans="1:20" s="33" customFormat="1" x14ac:dyDescent="0.3">
      <c r="A1735" s="150"/>
      <c r="B1735" s="151"/>
      <c r="C1735" s="152"/>
      <c r="F1735" s="153"/>
      <c r="K1735" s="36"/>
      <c r="L1735" s="36"/>
      <c r="M1735" s="45"/>
      <c r="N1735" s="389"/>
      <c r="O1735" s="154"/>
      <c r="P1735" s="154"/>
      <c r="Q1735" s="46"/>
      <c r="R1735" s="21"/>
      <c r="T1735" s="36"/>
    </row>
    <row r="1736" spans="1:20" s="33" customFormat="1" x14ac:dyDescent="0.3">
      <c r="A1736" s="150"/>
      <c r="B1736" s="151"/>
      <c r="C1736" s="152"/>
      <c r="F1736" s="153"/>
      <c r="K1736" s="36"/>
      <c r="L1736" s="36"/>
      <c r="M1736" s="45"/>
      <c r="N1736" s="389"/>
      <c r="O1736" s="154"/>
      <c r="P1736" s="154"/>
      <c r="Q1736" s="46"/>
      <c r="R1736" s="21"/>
      <c r="T1736" s="36"/>
    </row>
    <row r="1737" spans="1:20" s="33" customFormat="1" x14ac:dyDescent="0.3">
      <c r="A1737" s="150"/>
      <c r="B1737" s="151"/>
      <c r="C1737" s="152"/>
      <c r="F1737" s="153"/>
      <c r="K1737" s="36"/>
      <c r="L1737" s="36"/>
      <c r="M1737" s="45"/>
      <c r="N1737" s="389"/>
      <c r="O1737" s="154"/>
      <c r="P1737" s="154"/>
      <c r="Q1737" s="46"/>
      <c r="R1737" s="21"/>
      <c r="T1737" s="36"/>
    </row>
    <row r="1738" spans="1:20" s="33" customFormat="1" x14ac:dyDescent="0.3">
      <c r="A1738" s="150"/>
      <c r="B1738" s="151"/>
      <c r="C1738" s="152"/>
      <c r="F1738" s="153"/>
      <c r="K1738" s="36"/>
      <c r="L1738" s="36"/>
      <c r="M1738" s="45"/>
      <c r="N1738" s="389"/>
      <c r="O1738" s="154"/>
      <c r="P1738" s="154"/>
      <c r="Q1738" s="46"/>
      <c r="R1738" s="21"/>
      <c r="T1738" s="36"/>
    </row>
    <row r="1739" spans="1:20" s="33" customFormat="1" x14ac:dyDescent="0.3">
      <c r="A1739" s="150"/>
      <c r="B1739" s="151"/>
      <c r="C1739" s="152"/>
      <c r="F1739" s="153"/>
      <c r="K1739" s="36"/>
      <c r="L1739" s="36"/>
      <c r="M1739" s="45"/>
      <c r="N1739" s="389"/>
      <c r="O1739" s="154"/>
      <c r="P1739" s="154"/>
      <c r="Q1739" s="46"/>
      <c r="R1739" s="21"/>
      <c r="T1739" s="36"/>
    </row>
    <row r="1740" spans="1:20" s="33" customFormat="1" x14ac:dyDescent="0.3">
      <c r="A1740" s="150"/>
      <c r="B1740" s="151"/>
      <c r="C1740" s="152"/>
      <c r="F1740" s="153"/>
      <c r="K1740" s="36"/>
      <c r="L1740" s="36"/>
      <c r="M1740" s="45"/>
      <c r="N1740" s="389"/>
      <c r="O1740" s="154"/>
      <c r="P1740" s="154"/>
      <c r="Q1740" s="46"/>
      <c r="R1740" s="21"/>
      <c r="T1740" s="36"/>
    </row>
    <row r="1741" spans="1:20" s="33" customFormat="1" x14ac:dyDescent="0.3">
      <c r="A1741" s="150"/>
      <c r="B1741" s="151"/>
      <c r="C1741" s="152"/>
      <c r="F1741" s="153"/>
      <c r="K1741" s="36"/>
      <c r="L1741" s="36"/>
      <c r="M1741" s="45"/>
      <c r="N1741" s="389"/>
      <c r="O1741" s="154"/>
      <c r="P1741" s="154"/>
      <c r="Q1741" s="46"/>
      <c r="R1741" s="21"/>
      <c r="T1741" s="36"/>
    </row>
    <row r="1742" spans="1:20" s="33" customFormat="1" x14ac:dyDescent="0.3">
      <c r="A1742" s="150"/>
      <c r="B1742" s="151"/>
      <c r="C1742" s="152"/>
      <c r="F1742" s="153"/>
      <c r="K1742" s="36"/>
      <c r="L1742" s="36"/>
      <c r="M1742" s="45"/>
      <c r="N1742" s="389"/>
      <c r="O1742" s="154"/>
      <c r="P1742" s="154"/>
      <c r="Q1742" s="46"/>
      <c r="R1742" s="21"/>
      <c r="T1742" s="36"/>
    </row>
    <row r="1743" spans="1:20" s="33" customFormat="1" x14ac:dyDescent="0.3">
      <c r="A1743" s="150"/>
      <c r="B1743" s="151"/>
      <c r="C1743" s="152"/>
      <c r="F1743" s="153"/>
      <c r="K1743" s="36"/>
      <c r="L1743" s="36"/>
      <c r="M1743" s="45"/>
      <c r="N1743" s="389"/>
      <c r="O1743" s="154"/>
      <c r="P1743" s="154"/>
      <c r="Q1743" s="46"/>
      <c r="R1743" s="21"/>
      <c r="T1743" s="36"/>
    </row>
    <row r="1744" spans="1:20" s="33" customFormat="1" x14ac:dyDescent="0.3">
      <c r="A1744" s="150"/>
      <c r="B1744" s="151"/>
      <c r="C1744" s="152"/>
      <c r="F1744" s="153"/>
      <c r="K1744" s="36"/>
      <c r="L1744" s="36"/>
      <c r="M1744" s="45"/>
      <c r="N1744" s="389"/>
      <c r="O1744" s="154"/>
      <c r="P1744" s="154"/>
      <c r="Q1744" s="46"/>
      <c r="R1744" s="21"/>
      <c r="T1744" s="36"/>
    </row>
    <row r="1745" spans="1:20" s="33" customFormat="1" x14ac:dyDescent="0.3">
      <c r="A1745" s="150"/>
      <c r="B1745" s="151"/>
      <c r="C1745" s="152"/>
      <c r="F1745" s="153"/>
      <c r="K1745" s="36"/>
      <c r="L1745" s="36"/>
      <c r="M1745" s="45"/>
      <c r="N1745" s="389"/>
      <c r="O1745" s="154"/>
      <c r="P1745" s="154"/>
      <c r="Q1745" s="46"/>
      <c r="R1745" s="21"/>
      <c r="T1745" s="36"/>
    </row>
    <row r="1746" spans="1:20" s="33" customFormat="1" x14ac:dyDescent="0.3">
      <c r="A1746" s="150"/>
      <c r="B1746" s="151"/>
      <c r="C1746" s="152"/>
      <c r="F1746" s="153"/>
      <c r="K1746" s="36"/>
      <c r="L1746" s="36"/>
      <c r="M1746" s="45"/>
      <c r="N1746" s="389"/>
      <c r="O1746" s="154"/>
      <c r="P1746" s="154"/>
      <c r="Q1746" s="46"/>
      <c r="R1746" s="21"/>
      <c r="T1746" s="36"/>
    </row>
    <row r="1747" spans="1:20" s="33" customFormat="1" x14ac:dyDescent="0.3">
      <c r="A1747" s="150"/>
      <c r="B1747" s="151"/>
      <c r="C1747" s="152"/>
      <c r="F1747" s="153"/>
      <c r="K1747" s="36"/>
      <c r="L1747" s="36"/>
      <c r="M1747" s="45"/>
      <c r="N1747" s="389"/>
      <c r="O1747" s="154"/>
      <c r="P1747" s="154"/>
      <c r="Q1747" s="46"/>
      <c r="R1747" s="21"/>
      <c r="T1747" s="36"/>
    </row>
    <row r="1748" spans="1:20" s="33" customFormat="1" x14ac:dyDescent="0.3">
      <c r="A1748" s="150"/>
      <c r="B1748" s="151"/>
      <c r="C1748" s="152"/>
      <c r="F1748" s="153"/>
      <c r="K1748" s="36"/>
      <c r="L1748" s="36"/>
      <c r="M1748" s="45"/>
      <c r="N1748" s="389"/>
      <c r="O1748" s="154"/>
      <c r="P1748" s="154"/>
      <c r="Q1748" s="46"/>
      <c r="R1748" s="21"/>
      <c r="T1748" s="36"/>
    </row>
    <row r="1749" spans="1:20" s="33" customFormat="1" x14ac:dyDescent="0.3">
      <c r="A1749" s="150"/>
      <c r="B1749" s="151"/>
      <c r="C1749" s="152"/>
      <c r="F1749" s="153"/>
      <c r="K1749" s="36"/>
      <c r="L1749" s="36"/>
      <c r="M1749" s="45"/>
      <c r="N1749" s="389"/>
      <c r="O1749" s="154"/>
      <c r="P1749" s="154"/>
      <c r="Q1749" s="46"/>
      <c r="R1749" s="21"/>
      <c r="T1749" s="36"/>
    </row>
    <row r="1750" spans="1:20" s="33" customFormat="1" x14ac:dyDescent="0.3">
      <c r="A1750" s="150"/>
      <c r="B1750" s="151"/>
      <c r="C1750" s="152"/>
      <c r="F1750" s="153"/>
      <c r="K1750" s="36"/>
      <c r="L1750" s="36"/>
      <c r="M1750" s="45"/>
      <c r="N1750" s="389"/>
      <c r="O1750" s="154"/>
      <c r="P1750" s="154"/>
      <c r="Q1750" s="46"/>
      <c r="R1750" s="21"/>
      <c r="T1750" s="36"/>
    </row>
    <row r="1751" spans="1:20" s="33" customFormat="1" x14ac:dyDescent="0.3">
      <c r="A1751" s="150"/>
      <c r="B1751" s="151"/>
      <c r="C1751" s="152"/>
      <c r="F1751" s="153"/>
      <c r="K1751" s="36"/>
      <c r="L1751" s="36"/>
      <c r="M1751" s="45"/>
      <c r="N1751" s="389"/>
      <c r="O1751" s="154"/>
      <c r="P1751" s="154"/>
      <c r="Q1751" s="46"/>
      <c r="R1751" s="21"/>
      <c r="T1751" s="36"/>
    </row>
    <row r="1752" spans="1:20" s="33" customFormat="1" x14ac:dyDescent="0.3">
      <c r="A1752" s="150"/>
      <c r="B1752" s="151"/>
      <c r="C1752" s="152"/>
      <c r="F1752" s="153"/>
      <c r="K1752" s="36"/>
      <c r="L1752" s="36"/>
      <c r="M1752" s="45"/>
      <c r="N1752" s="389"/>
      <c r="O1752" s="154"/>
      <c r="P1752" s="154"/>
      <c r="Q1752" s="46"/>
      <c r="R1752" s="21"/>
      <c r="T1752" s="36"/>
    </row>
    <row r="1753" spans="1:20" s="33" customFormat="1" x14ac:dyDescent="0.3">
      <c r="A1753" s="150"/>
      <c r="B1753" s="151"/>
      <c r="C1753" s="152"/>
      <c r="F1753" s="153"/>
      <c r="K1753" s="36"/>
      <c r="L1753" s="36"/>
      <c r="M1753" s="45"/>
      <c r="N1753" s="389"/>
      <c r="O1753" s="154"/>
      <c r="P1753" s="154"/>
      <c r="Q1753" s="46"/>
      <c r="R1753" s="21"/>
      <c r="T1753" s="36"/>
    </row>
    <row r="1754" spans="1:20" s="33" customFormat="1" x14ac:dyDescent="0.3">
      <c r="A1754" s="150"/>
      <c r="B1754" s="151"/>
      <c r="C1754" s="152"/>
      <c r="F1754" s="153"/>
      <c r="K1754" s="36"/>
      <c r="L1754" s="36"/>
      <c r="M1754" s="45"/>
      <c r="N1754" s="389"/>
      <c r="O1754" s="154"/>
      <c r="P1754" s="154"/>
      <c r="Q1754" s="46"/>
      <c r="R1754" s="21"/>
      <c r="T1754" s="36"/>
    </row>
    <row r="1755" spans="1:20" s="33" customFormat="1" x14ac:dyDescent="0.3">
      <c r="A1755" s="150"/>
      <c r="B1755" s="151"/>
      <c r="C1755" s="152"/>
      <c r="F1755" s="153"/>
      <c r="K1755" s="36"/>
      <c r="L1755" s="36"/>
      <c r="M1755" s="45"/>
      <c r="N1755" s="389"/>
      <c r="O1755" s="154"/>
      <c r="P1755" s="154"/>
      <c r="Q1755" s="46"/>
      <c r="R1755" s="21"/>
      <c r="T1755" s="36"/>
    </row>
    <row r="1756" spans="1:20" s="33" customFormat="1" x14ac:dyDescent="0.3">
      <c r="A1756" s="150"/>
      <c r="B1756" s="151"/>
      <c r="C1756" s="152"/>
      <c r="F1756" s="153"/>
      <c r="K1756" s="36"/>
      <c r="L1756" s="36"/>
      <c r="M1756" s="45"/>
      <c r="N1756" s="389"/>
      <c r="O1756" s="154"/>
      <c r="P1756" s="154"/>
      <c r="Q1756" s="46"/>
      <c r="R1756" s="21"/>
      <c r="T1756" s="36"/>
    </row>
    <row r="1757" spans="1:20" s="33" customFormat="1" x14ac:dyDescent="0.3">
      <c r="A1757" s="150"/>
      <c r="B1757" s="151"/>
      <c r="C1757" s="152"/>
      <c r="F1757" s="153"/>
      <c r="K1757" s="36"/>
      <c r="L1757" s="36"/>
      <c r="M1757" s="45"/>
      <c r="N1757" s="389"/>
      <c r="O1757" s="154"/>
      <c r="P1757" s="154"/>
      <c r="Q1757" s="46"/>
      <c r="R1757" s="21"/>
      <c r="T1757" s="36"/>
    </row>
    <row r="1758" spans="1:20" s="33" customFormat="1" x14ac:dyDescent="0.3">
      <c r="A1758" s="150"/>
      <c r="B1758" s="151"/>
      <c r="C1758" s="152"/>
      <c r="F1758" s="153"/>
      <c r="K1758" s="36"/>
      <c r="L1758" s="36"/>
      <c r="M1758" s="45"/>
      <c r="N1758" s="389"/>
      <c r="O1758" s="154"/>
      <c r="P1758" s="154"/>
      <c r="Q1758" s="46"/>
      <c r="R1758" s="21"/>
      <c r="T1758" s="36"/>
    </row>
    <row r="1759" spans="1:20" s="33" customFormat="1" x14ac:dyDescent="0.3">
      <c r="A1759" s="150"/>
      <c r="B1759" s="151"/>
      <c r="C1759" s="152"/>
      <c r="F1759" s="153"/>
      <c r="K1759" s="36"/>
      <c r="L1759" s="36"/>
      <c r="M1759" s="45"/>
      <c r="N1759" s="389"/>
      <c r="O1759" s="154"/>
      <c r="P1759" s="154"/>
      <c r="Q1759" s="46"/>
      <c r="R1759" s="21"/>
      <c r="T1759" s="36"/>
    </row>
    <row r="1760" spans="1:20" s="33" customFormat="1" x14ac:dyDescent="0.3">
      <c r="A1760" s="150"/>
      <c r="B1760" s="151"/>
      <c r="C1760" s="152"/>
      <c r="F1760" s="153"/>
      <c r="K1760" s="36"/>
      <c r="L1760" s="36"/>
      <c r="M1760" s="45"/>
      <c r="N1760" s="389"/>
      <c r="O1760" s="154"/>
      <c r="P1760" s="154"/>
      <c r="Q1760" s="46"/>
      <c r="R1760" s="21"/>
      <c r="T1760" s="36"/>
    </row>
    <row r="1761" spans="1:20" s="33" customFormat="1" x14ac:dyDescent="0.3">
      <c r="A1761" s="150"/>
      <c r="B1761" s="151"/>
      <c r="C1761" s="152"/>
      <c r="F1761" s="153"/>
      <c r="K1761" s="36"/>
      <c r="L1761" s="36"/>
      <c r="M1761" s="45"/>
      <c r="N1761" s="389"/>
      <c r="O1761" s="154"/>
      <c r="P1761" s="154"/>
      <c r="Q1761" s="46"/>
      <c r="R1761" s="21"/>
      <c r="T1761" s="36"/>
    </row>
    <row r="1762" spans="1:20" s="33" customFormat="1" x14ac:dyDescent="0.3">
      <c r="A1762" s="150"/>
      <c r="B1762" s="151"/>
      <c r="C1762" s="152"/>
      <c r="F1762" s="153"/>
      <c r="K1762" s="36"/>
      <c r="L1762" s="36"/>
      <c r="M1762" s="45"/>
      <c r="N1762" s="389"/>
      <c r="O1762" s="154"/>
      <c r="P1762" s="154"/>
      <c r="Q1762" s="46"/>
      <c r="R1762" s="21"/>
      <c r="T1762" s="36"/>
    </row>
    <row r="1763" spans="1:20" s="33" customFormat="1" x14ac:dyDescent="0.3">
      <c r="A1763" s="150"/>
      <c r="B1763" s="151"/>
      <c r="C1763" s="152"/>
      <c r="F1763" s="153"/>
      <c r="K1763" s="36"/>
      <c r="L1763" s="36"/>
      <c r="M1763" s="45"/>
      <c r="N1763" s="389"/>
      <c r="O1763" s="154"/>
      <c r="P1763" s="154"/>
      <c r="Q1763" s="46"/>
      <c r="R1763" s="21"/>
      <c r="T1763" s="36"/>
    </row>
    <row r="1764" spans="1:20" s="33" customFormat="1" x14ac:dyDescent="0.3">
      <c r="A1764" s="150"/>
      <c r="B1764" s="151"/>
      <c r="C1764" s="152"/>
      <c r="F1764" s="153"/>
      <c r="K1764" s="36"/>
      <c r="L1764" s="36"/>
      <c r="M1764" s="45"/>
      <c r="N1764" s="389"/>
      <c r="O1764" s="154"/>
      <c r="P1764" s="154"/>
      <c r="Q1764" s="46"/>
      <c r="R1764" s="21"/>
      <c r="T1764" s="36"/>
    </row>
    <row r="1765" spans="1:20" s="33" customFormat="1" x14ac:dyDescent="0.3">
      <c r="A1765" s="150"/>
      <c r="B1765" s="151"/>
      <c r="C1765" s="152"/>
      <c r="F1765" s="153"/>
      <c r="K1765" s="36"/>
      <c r="L1765" s="36"/>
      <c r="M1765" s="45"/>
      <c r="N1765" s="389"/>
      <c r="O1765" s="154"/>
      <c r="P1765" s="154"/>
      <c r="Q1765" s="46"/>
      <c r="R1765" s="21"/>
      <c r="T1765" s="36"/>
    </row>
    <row r="1766" spans="1:20" s="33" customFormat="1" x14ac:dyDescent="0.3">
      <c r="A1766" s="150"/>
      <c r="B1766" s="151"/>
      <c r="C1766" s="152"/>
      <c r="F1766" s="153"/>
      <c r="K1766" s="36"/>
      <c r="L1766" s="36"/>
      <c r="M1766" s="45"/>
      <c r="N1766" s="389"/>
      <c r="O1766" s="154"/>
      <c r="P1766" s="154"/>
      <c r="Q1766" s="46"/>
      <c r="R1766" s="21"/>
      <c r="T1766" s="36"/>
    </row>
    <row r="1767" spans="1:20" s="33" customFormat="1" x14ac:dyDescent="0.3">
      <c r="A1767" s="150"/>
      <c r="B1767" s="151"/>
      <c r="C1767" s="152"/>
      <c r="F1767" s="153"/>
      <c r="K1767" s="36"/>
      <c r="L1767" s="36"/>
      <c r="M1767" s="45"/>
      <c r="N1767" s="389"/>
      <c r="O1767" s="154"/>
      <c r="P1767" s="154"/>
      <c r="Q1767" s="46"/>
      <c r="R1767" s="21"/>
      <c r="T1767" s="36"/>
    </row>
    <row r="1768" spans="1:20" s="33" customFormat="1" x14ac:dyDescent="0.3">
      <c r="A1768" s="150"/>
      <c r="B1768" s="151"/>
      <c r="C1768" s="152"/>
      <c r="F1768" s="153"/>
      <c r="K1768" s="36"/>
      <c r="L1768" s="36"/>
      <c r="M1768" s="45"/>
      <c r="N1768" s="389"/>
      <c r="O1768" s="154"/>
      <c r="P1768" s="154"/>
      <c r="Q1768" s="46"/>
      <c r="R1768" s="21"/>
      <c r="T1768" s="36"/>
    </row>
    <row r="1769" spans="1:20" s="33" customFormat="1" x14ac:dyDescent="0.3">
      <c r="A1769" s="150"/>
      <c r="B1769" s="151"/>
      <c r="C1769" s="152"/>
      <c r="F1769" s="153"/>
      <c r="K1769" s="36"/>
      <c r="L1769" s="36"/>
      <c r="M1769" s="45"/>
      <c r="N1769" s="389"/>
      <c r="O1769" s="154"/>
      <c r="P1769" s="154"/>
      <c r="Q1769" s="46"/>
      <c r="R1769" s="21"/>
      <c r="T1769" s="36"/>
    </row>
    <row r="1770" spans="1:20" s="33" customFormat="1" x14ac:dyDescent="0.3">
      <c r="A1770" s="150"/>
      <c r="B1770" s="151"/>
      <c r="C1770" s="152"/>
      <c r="F1770" s="153"/>
      <c r="K1770" s="36"/>
      <c r="L1770" s="36"/>
      <c r="M1770" s="45"/>
      <c r="N1770" s="389"/>
      <c r="O1770" s="154"/>
      <c r="P1770" s="154"/>
      <c r="Q1770" s="46"/>
      <c r="R1770" s="21"/>
      <c r="T1770" s="36"/>
    </row>
    <row r="1771" spans="1:20" s="33" customFormat="1" x14ac:dyDescent="0.3">
      <c r="A1771" s="150"/>
      <c r="B1771" s="151"/>
      <c r="C1771" s="152"/>
      <c r="F1771" s="153"/>
      <c r="K1771" s="36"/>
      <c r="L1771" s="36"/>
      <c r="M1771" s="45"/>
      <c r="N1771" s="389"/>
      <c r="O1771" s="154"/>
      <c r="P1771" s="154"/>
      <c r="Q1771" s="46"/>
      <c r="R1771" s="21"/>
      <c r="T1771" s="36"/>
    </row>
    <row r="1772" spans="1:20" s="33" customFormat="1" x14ac:dyDescent="0.3">
      <c r="A1772" s="150"/>
      <c r="B1772" s="151"/>
      <c r="C1772" s="152"/>
      <c r="F1772" s="153"/>
      <c r="K1772" s="36"/>
      <c r="L1772" s="36"/>
      <c r="M1772" s="45"/>
      <c r="N1772" s="389"/>
      <c r="O1772" s="154"/>
      <c r="P1772" s="154"/>
      <c r="Q1772" s="46"/>
      <c r="R1772" s="21"/>
      <c r="T1772" s="36"/>
    </row>
    <row r="1773" spans="1:20" s="33" customFormat="1" x14ac:dyDescent="0.3">
      <c r="A1773" s="150"/>
      <c r="B1773" s="151"/>
      <c r="C1773" s="152"/>
      <c r="F1773" s="153"/>
      <c r="K1773" s="36"/>
      <c r="L1773" s="36"/>
      <c r="M1773" s="45"/>
      <c r="N1773" s="389"/>
      <c r="O1773" s="154"/>
      <c r="P1773" s="154"/>
      <c r="Q1773" s="46"/>
      <c r="R1773" s="21"/>
      <c r="T1773" s="36"/>
    </row>
    <row r="1774" spans="1:20" s="33" customFormat="1" x14ac:dyDescent="0.3">
      <c r="A1774" s="150"/>
      <c r="B1774" s="151"/>
      <c r="C1774" s="152"/>
      <c r="F1774" s="153"/>
      <c r="K1774" s="36"/>
      <c r="L1774" s="36"/>
      <c r="M1774" s="45"/>
      <c r="N1774" s="389"/>
      <c r="O1774" s="154"/>
      <c r="P1774" s="154"/>
      <c r="Q1774" s="46"/>
      <c r="R1774" s="21"/>
      <c r="T1774" s="36"/>
    </row>
    <row r="1775" spans="1:20" s="33" customFormat="1" x14ac:dyDescent="0.3">
      <c r="A1775" s="150"/>
      <c r="B1775" s="151"/>
      <c r="C1775" s="152"/>
      <c r="F1775" s="153"/>
      <c r="K1775" s="36"/>
      <c r="L1775" s="36"/>
      <c r="M1775" s="45"/>
      <c r="N1775" s="389"/>
      <c r="O1775" s="154"/>
      <c r="P1775" s="154"/>
      <c r="Q1775" s="46"/>
      <c r="R1775" s="21"/>
      <c r="T1775" s="36"/>
    </row>
    <row r="1776" spans="1:20" s="33" customFormat="1" x14ac:dyDescent="0.3">
      <c r="A1776" s="150"/>
      <c r="B1776" s="151"/>
      <c r="C1776" s="152"/>
      <c r="F1776" s="153"/>
      <c r="K1776" s="36"/>
      <c r="L1776" s="36"/>
      <c r="M1776" s="45"/>
      <c r="N1776" s="389"/>
      <c r="O1776" s="154"/>
      <c r="P1776" s="154"/>
      <c r="Q1776" s="46"/>
      <c r="R1776" s="21"/>
      <c r="T1776" s="36"/>
    </row>
    <row r="1777" spans="1:20" s="33" customFormat="1" x14ac:dyDescent="0.3">
      <c r="A1777" s="150"/>
      <c r="B1777" s="151"/>
      <c r="C1777" s="152"/>
      <c r="F1777" s="153"/>
      <c r="K1777" s="36"/>
      <c r="L1777" s="36"/>
      <c r="M1777" s="45"/>
      <c r="N1777" s="389"/>
      <c r="O1777" s="154"/>
      <c r="P1777" s="154"/>
      <c r="Q1777" s="46"/>
      <c r="R1777" s="21"/>
      <c r="T1777" s="36"/>
    </row>
    <row r="1778" spans="1:20" s="33" customFormat="1" x14ac:dyDescent="0.3">
      <c r="A1778" s="150"/>
      <c r="B1778" s="151"/>
      <c r="C1778" s="152"/>
      <c r="F1778" s="153"/>
      <c r="K1778" s="36"/>
      <c r="L1778" s="36"/>
      <c r="M1778" s="45"/>
      <c r="N1778" s="389"/>
      <c r="O1778" s="154"/>
      <c r="P1778" s="154"/>
      <c r="Q1778" s="46"/>
      <c r="R1778" s="21"/>
      <c r="T1778" s="36"/>
    </row>
    <row r="1779" spans="1:20" s="33" customFormat="1" x14ac:dyDescent="0.3">
      <c r="A1779" s="150"/>
      <c r="B1779" s="151"/>
      <c r="C1779" s="152"/>
      <c r="F1779" s="153"/>
      <c r="K1779" s="36"/>
      <c r="L1779" s="36"/>
      <c r="M1779" s="45"/>
      <c r="N1779" s="389"/>
      <c r="O1779" s="154"/>
      <c r="P1779" s="154"/>
      <c r="Q1779" s="46"/>
      <c r="R1779" s="21"/>
      <c r="T1779" s="36"/>
    </row>
    <row r="1780" spans="1:20" s="33" customFormat="1" x14ac:dyDescent="0.3">
      <c r="A1780" s="150"/>
      <c r="B1780" s="151"/>
      <c r="C1780" s="152"/>
      <c r="F1780" s="153"/>
      <c r="K1780" s="36"/>
      <c r="L1780" s="36"/>
      <c r="M1780" s="45"/>
      <c r="N1780" s="389"/>
      <c r="O1780" s="154"/>
      <c r="P1780" s="154"/>
      <c r="Q1780" s="46"/>
      <c r="R1780" s="21"/>
      <c r="T1780" s="36"/>
    </row>
    <row r="1781" spans="1:20" s="33" customFormat="1" x14ac:dyDescent="0.3">
      <c r="A1781" s="150"/>
      <c r="B1781" s="151"/>
      <c r="C1781" s="152"/>
      <c r="F1781" s="153"/>
      <c r="K1781" s="36"/>
      <c r="L1781" s="36"/>
      <c r="M1781" s="45"/>
      <c r="N1781" s="389"/>
      <c r="O1781" s="154"/>
      <c r="P1781" s="154"/>
      <c r="Q1781" s="46"/>
      <c r="R1781" s="21"/>
      <c r="T1781" s="36"/>
    </row>
    <row r="1782" spans="1:20" s="33" customFormat="1" x14ac:dyDescent="0.3">
      <c r="A1782" s="150"/>
      <c r="B1782" s="151"/>
      <c r="C1782" s="152"/>
      <c r="F1782" s="153"/>
      <c r="K1782" s="36"/>
      <c r="L1782" s="36"/>
      <c r="M1782" s="45"/>
      <c r="N1782" s="389"/>
      <c r="O1782" s="154"/>
      <c r="P1782" s="154"/>
      <c r="Q1782" s="46"/>
      <c r="R1782" s="21"/>
      <c r="T1782" s="36"/>
    </row>
    <row r="1783" spans="1:20" s="33" customFormat="1" x14ac:dyDescent="0.3">
      <c r="A1783" s="150"/>
      <c r="B1783" s="151"/>
      <c r="C1783" s="152"/>
      <c r="F1783" s="153"/>
      <c r="K1783" s="36"/>
      <c r="L1783" s="36"/>
      <c r="M1783" s="45"/>
      <c r="N1783" s="389"/>
      <c r="O1783" s="154"/>
      <c r="P1783" s="154"/>
      <c r="Q1783" s="46"/>
      <c r="R1783" s="21"/>
      <c r="T1783" s="36"/>
    </row>
    <row r="1784" spans="1:20" s="33" customFormat="1" x14ac:dyDescent="0.3">
      <c r="A1784" s="150"/>
      <c r="B1784" s="151"/>
      <c r="C1784" s="152"/>
      <c r="F1784" s="153"/>
      <c r="K1784" s="36"/>
      <c r="L1784" s="36"/>
      <c r="M1784" s="45"/>
      <c r="N1784" s="389"/>
      <c r="O1784" s="154"/>
      <c r="P1784" s="154"/>
      <c r="Q1784" s="46"/>
      <c r="R1784" s="21"/>
      <c r="T1784" s="36"/>
    </row>
    <row r="1785" spans="1:20" s="33" customFormat="1" x14ac:dyDescent="0.3">
      <c r="A1785" s="150"/>
      <c r="B1785" s="151"/>
      <c r="C1785" s="152"/>
      <c r="F1785" s="153"/>
      <c r="K1785" s="36"/>
      <c r="L1785" s="36"/>
      <c r="M1785" s="45"/>
      <c r="N1785" s="389"/>
      <c r="O1785" s="154"/>
      <c r="P1785" s="154"/>
      <c r="Q1785" s="46"/>
      <c r="R1785" s="21"/>
      <c r="T1785" s="36"/>
    </row>
    <row r="1786" spans="1:20" s="33" customFormat="1" x14ac:dyDescent="0.3">
      <c r="A1786" s="150"/>
      <c r="B1786" s="151"/>
      <c r="C1786" s="152"/>
      <c r="F1786" s="153"/>
      <c r="K1786" s="36"/>
      <c r="L1786" s="36"/>
      <c r="M1786" s="45"/>
      <c r="N1786" s="389"/>
      <c r="O1786" s="154"/>
      <c r="P1786" s="154"/>
      <c r="Q1786" s="46"/>
      <c r="R1786" s="21"/>
      <c r="T1786" s="36"/>
    </row>
    <row r="1787" spans="1:20" s="33" customFormat="1" x14ac:dyDescent="0.3">
      <c r="A1787" s="150"/>
      <c r="B1787" s="151"/>
      <c r="C1787" s="152"/>
      <c r="F1787" s="153"/>
      <c r="K1787" s="36"/>
      <c r="L1787" s="36"/>
      <c r="M1787" s="45"/>
      <c r="N1787" s="389"/>
      <c r="O1787" s="154"/>
      <c r="P1787" s="154"/>
      <c r="Q1787" s="46"/>
      <c r="R1787" s="21"/>
      <c r="T1787" s="36"/>
    </row>
    <row r="1788" spans="1:20" s="33" customFormat="1" x14ac:dyDescent="0.3">
      <c r="A1788" s="150"/>
      <c r="B1788" s="151"/>
      <c r="C1788" s="152"/>
      <c r="F1788" s="153"/>
      <c r="K1788" s="36"/>
      <c r="L1788" s="36"/>
      <c r="M1788" s="45"/>
      <c r="N1788" s="389"/>
      <c r="O1788" s="154"/>
      <c r="P1788" s="154"/>
      <c r="Q1788" s="46"/>
      <c r="R1788" s="21"/>
      <c r="T1788" s="36"/>
    </row>
    <row r="1789" spans="1:20" s="33" customFormat="1" x14ac:dyDescent="0.3">
      <c r="A1789" s="150"/>
      <c r="B1789" s="151"/>
      <c r="C1789" s="152"/>
      <c r="F1789" s="153"/>
      <c r="K1789" s="36"/>
      <c r="L1789" s="36"/>
      <c r="M1789" s="45"/>
      <c r="N1789" s="389"/>
      <c r="O1789" s="154"/>
      <c r="P1789" s="154"/>
      <c r="Q1789" s="46"/>
      <c r="R1789" s="21"/>
      <c r="T1789" s="36"/>
    </row>
    <row r="1790" spans="1:20" s="33" customFormat="1" x14ac:dyDescent="0.3">
      <c r="A1790" s="150"/>
      <c r="B1790" s="151"/>
      <c r="C1790" s="152"/>
      <c r="F1790" s="153"/>
      <c r="K1790" s="36"/>
      <c r="L1790" s="36"/>
      <c r="M1790" s="45"/>
      <c r="N1790" s="389"/>
      <c r="O1790" s="154"/>
      <c r="P1790" s="154"/>
      <c r="Q1790" s="46"/>
      <c r="R1790" s="21"/>
      <c r="T1790" s="36"/>
    </row>
    <row r="1791" spans="1:20" s="33" customFormat="1" x14ac:dyDescent="0.3">
      <c r="A1791" s="150"/>
      <c r="B1791" s="151"/>
      <c r="C1791" s="152"/>
      <c r="F1791" s="153"/>
      <c r="K1791" s="36"/>
      <c r="L1791" s="36"/>
      <c r="M1791" s="45"/>
      <c r="N1791" s="389"/>
      <c r="O1791" s="154"/>
      <c r="P1791" s="154"/>
      <c r="Q1791" s="46"/>
      <c r="R1791" s="21"/>
      <c r="T1791" s="36"/>
    </row>
    <row r="1792" spans="1:20" s="33" customFormat="1" x14ac:dyDescent="0.3">
      <c r="A1792" s="150"/>
      <c r="B1792" s="151"/>
      <c r="C1792" s="152"/>
      <c r="F1792" s="153"/>
      <c r="K1792" s="36"/>
      <c r="L1792" s="36"/>
      <c r="M1792" s="45"/>
      <c r="N1792" s="389"/>
      <c r="O1792" s="154"/>
      <c r="P1792" s="154"/>
      <c r="Q1792" s="46"/>
      <c r="R1792" s="21"/>
      <c r="T1792" s="36"/>
    </row>
    <row r="1793" spans="1:20" s="33" customFormat="1" x14ac:dyDescent="0.3">
      <c r="A1793" s="150"/>
      <c r="B1793" s="151"/>
      <c r="C1793" s="152"/>
      <c r="F1793" s="153"/>
      <c r="K1793" s="36"/>
      <c r="L1793" s="36"/>
      <c r="M1793" s="45"/>
      <c r="N1793" s="389"/>
      <c r="O1793" s="154"/>
      <c r="P1793" s="154"/>
      <c r="Q1793" s="46"/>
      <c r="R1793" s="21"/>
      <c r="T1793" s="36"/>
    </row>
    <row r="1794" spans="1:20" s="33" customFormat="1" x14ac:dyDescent="0.3">
      <c r="A1794" s="150"/>
      <c r="B1794" s="151"/>
      <c r="C1794" s="152"/>
      <c r="F1794" s="153"/>
      <c r="K1794" s="36"/>
      <c r="L1794" s="36"/>
      <c r="M1794" s="45"/>
      <c r="N1794" s="389"/>
      <c r="O1794" s="154"/>
      <c r="P1794" s="154"/>
      <c r="Q1794" s="46"/>
      <c r="R1794" s="21"/>
      <c r="T1794" s="36"/>
    </row>
    <row r="1795" spans="1:20" s="33" customFormat="1" x14ac:dyDescent="0.3">
      <c r="A1795" s="150"/>
      <c r="B1795" s="151"/>
      <c r="C1795" s="152"/>
      <c r="F1795" s="153"/>
      <c r="K1795" s="36"/>
      <c r="L1795" s="36"/>
      <c r="M1795" s="45"/>
      <c r="N1795" s="389"/>
      <c r="O1795" s="154"/>
      <c r="P1795" s="154"/>
      <c r="Q1795" s="46"/>
      <c r="R1795" s="21"/>
      <c r="T1795" s="36"/>
    </row>
    <row r="1796" spans="1:20" s="33" customFormat="1" x14ac:dyDescent="0.3">
      <c r="A1796" s="150"/>
      <c r="B1796" s="151"/>
      <c r="C1796" s="152"/>
      <c r="F1796" s="153"/>
      <c r="K1796" s="36"/>
      <c r="L1796" s="36"/>
      <c r="M1796" s="45"/>
      <c r="N1796" s="389"/>
      <c r="O1796" s="154"/>
      <c r="P1796" s="154"/>
      <c r="Q1796" s="46"/>
      <c r="R1796" s="21"/>
      <c r="T1796" s="36"/>
    </row>
    <row r="1797" spans="1:20" s="33" customFormat="1" x14ac:dyDescent="0.3">
      <c r="A1797" s="150"/>
      <c r="B1797" s="151"/>
      <c r="C1797" s="152"/>
      <c r="F1797" s="153"/>
      <c r="K1797" s="36"/>
      <c r="L1797" s="36"/>
      <c r="M1797" s="45"/>
      <c r="N1797" s="389"/>
      <c r="O1797" s="154"/>
      <c r="P1797" s="154"/>
      <c r="Q1797" s="46"/>
      <c r="R1797" s="21"/>
      <c r="T1797" s="36"/>
    </row>
    <row r="1798" spans="1:20" s="33" customFormat="1" x14ac:dyDescent="0.3">
      <c r="A1798" s="150"/>
      <c r="B1798" s="151"/>
      <c r="C1798" s="152"/>
      <c r="F1798" s="153"/>
      <c r="K1798" s="36"/>
      <c r="L1798" s="36"/>
      <c r="M1798" s="45"/>
      <c r="N1798" s="389"/>
      <c r="O1798" s="154"/>
      <c r="P1798" s="154"/>
      <c r="Q1798" s="46"/>
      <c r="R1798" s="21"/>
      <c r="T1798" s="36"/>
    </row>
    <row r="1799" spans="1:20" s="33" customFormat="1" x14ac:dyDescent="0.3">
      <c r="A1799" s="150"/>
      <c r="B1799" s="151"/>
      <c r="C1799" s="152"/>
      <c r="F1799" s="153"/>
      <c r="K1799" s="36"/>
      <c r="L1799" s="36"/>
      <c r="M1799" s="45"/>
      <c r="N1799" s="389"/>
      <c r="O1799" s="154"/>
      <c r="P1799" s="154"/>
      <c r="Q1799" s="46"/>
      <c r="R1799" s="21"/>
      <c r="T1799" s="36"/>
    </row>
    <row r="1800" spans="1:20" s="33" customFormat="1" x14ac:dyDescent="0.3">
      <c r="A1800" s="150"/>
      <c r="B1800" s="151"/>
      <c r="C1800" s="152"/>
      <c r="F1800" s="153"/>
      <c r="K1800" s="36"/>
      <c r="L1800" s="36"/>
      <c r="M1800" s="45"/>
      <c r="N1800" s="389"/>
      <c r="O1800" s="154"/>
      <c r="P1800" s="154"/>
      <c r="Q1800" s="46"/>
      <c r="R1800" s="21"/>
      <c r="T1800" s="36"/>
    </row>
    <row r="1801" spans="1:20" s="33" customFormat="1" x14ac:dyDescent="0.3">
      <c r="A1801" s="150"/>
      <c r="B1801" s="151"/>
      <c r="C1801" s="152"/>
      <c r="F1801" s="153"/>
      <c r="K1801" s="36"/>
      <c r="L1801" s="36"/>
      <c r="M1801" s="45"/>
      <c r="N1801" s="389"/>
      <c r="O1801" s="154"/>
      <c r="P1801" s="154"/>
      <c r="Q1801" s="46"/>
      <c r="R1801" s="21"/>
      <c r="T1801" s="36"/>
    </row>
    <row r="1802" spans="1:20" s="33" customFormat="1" x14ac:dyDescent="0.3">
      <c r="A1802" s="150"/>
      <c r="B1802" s="151"/>
      <c r="C1802" s="152"/>
      <c r="F1802" s="153"/>
      <c r="K1802" s="36"/>
      <c r="L1802" s="36"/>
      <c r="M1802" s="45"/>
      <c r="N1802" s="389"/>
      <c r="O1802" s="154"/>
      <c r="P1802" s="154"/>
      <c r="Q1802" s="46"/>
      <c r="R1802" s="21"/>
      <c r="T1802" s="36"/>
    </row>
    <row r="1803" spans="1:20" s="33" customFormat="1" x14ac:dyDescent="0.3">
      <c r="A1803" s="150"/>
      <c r="B1803" s="151"/>
      <c r="C1803" s="152"/>
      <c r="F1803" s="153"/>
      <c r="K1803" s="36"/>
      <c r="L1803" s="36"/>
      <c r="M1803" s="45"/>
      <c r="N1803" s="389"/>
      <c r="O1803" s="154"/>
      <c r="P1803" s="154"/>
      <c r="Q1803" s="46"/>
      <c r="R1803" s="21"/>
      <c r="T1803" s="36"/>
    </row>
    <row r="1804" spans="1:20" s="33" customFormat="1" x14ac:dyDescent="0.3">
      <c r="A1804" s="150"/>
      <c r="B1804" s="151"/>
      <c r="C1804" s="152"/>
      <c r="F1804" s="153"/>
      <c r="K1804" s="36"/>
      <c r="L1804" s="36"/>
      <c r="M1804" s="45"/>
      <c r="N1804" s="389"/>
      <c r="O1804" s="154"/>
      <c r="P1804" s="154"/>
      <c r="Q1804" s="46"/>
      <c r="R1804" s="21"/>
      <c r="T1804" s="36"/>
    </row>
    <row r="1805" spans="1:20" s="33" customFormat="1" x14ac:dyDescent="0.3">
      <c r="A1805" s="150"/>
      <c r="B1805" s="151"/>
      <c r="C1805" s="152"/>
      <c r="F1805" s="153"/>
      <c r="K1805" s="36"/>
      <c r="L1805" s="36"/>
      <c r="M1805" s="45"/>
      <c r="N1805" s="389"/>
      <c r="O1805" s="154"/>
      <c r="P1805" s="154"/>
      <c r="Q1805" s="46"/>
      <c r="R1805" s="21"/>
      <c r="T1805" s="36"/>
    </row>
    <row r="1806" spans="1:20" s="33" customFormat="1" x14ac:dyDescent="0.3">
      <c r="A1806" s="150"/>
      <c r="B1806" s="151"/>
      <c r="C1806" s="152"/>
      <c r="F1806" s="153"/>
      <c r="K1806" s="36"/>
      <c r="L1806" s="36"/>
      <c r="M1806" s="45"/>
      <c r="N1806" s="389"/>
      <c r="O1806" s="154"/>
      <c r="P1806" s="154"/>
      <c r="Q1806" s="46"/>
      <c r="R1806" s="21"/>
      <c r="T1806" s="36"/>
    </row>
    <row r="1807" spans="1:20" s="33" customFormat="1" x14ac:dyDescent="0.3">
      <c r="A1807" s="150"/>
      <c r="B1807" s="151"/>
      <c r="C1807" s="152"/>
      <c r="F1807" s="153"/>
      <c r="K1807" s="36"/>
      <c r="L1807" s="36"/>
      <c r="M1807" s="45"/>
      <c r="N1807" s="389"/>
      <c r="O1807" s="154"/>
      <c r="P1807" s="154"/>
      <c r="Q1807" s="46"/>
      <c r="R1807" s="21"/>
      <c r="T1807" s="36"/>
    </row>
    <row r="1808" spans="1:20" s="33" customFormat="1" x14ac:dyDescent="0.3">
      <c r="A1808" s="150"/>
      <c r="B1808" s="151"/>
      <c r="C1808" s="152"/>
      <c r="F1808" s="153"/>
      <c r="K1808" s="36"/>
      <c r="L1808" s="36"/>
      <c r="M1808" s="45"/>
      <c r="N1808" s="389"/>
      <c r="O1808" s="154"/>
      <c r="P1808" s="154"/>
      <c r="Q1808" s="46"/>
      <c r="R1808" s="21"/>
      <c r="T1808" s="36"/>
    </row>
    <row r="1809" spans="1:20" s="33" customFormat="1" x14ac:dyDescent="0.3">
      <c r="A1809" s="150"/>
      <c r="B1809" s="151"/>
      <c r="C1809" s="152"/>
      <c r="F1809" s="153"/>
      <c r="K1809" s="36"/>
      <c r="L1809" s="36"/>
      <c r="M1809" s="45"/>
      <c r="N1809" s="389"/>
      <c r="O1809" s="154"/>
      <c r="P1809" s="154"/>
      <c r="Q1809" s="46"/>
      <c r="R1809" s="21"/>
      <c r="T1809" s="36"/>
    </row>
    <row r="1810" spans="1:20" s="33" customFormat="1" x14ac:dyDescent="0.3">
      <c r="A1810" s="150"/>
      <c r="B1810" s="151"/>
      <c r="C1810" s="152"/>
      <c r="F1810" s="153"/>
      <c r="K1810" s="36"/>
      <c r="L1810" s="36"/>
      <c r="M1810" s="45"/>
      <c r="N1810" s="389"/>
      <c r="O1810" s="154"/>
      <c r="P1810" s="154"/>
      <c r="Q1810" s="46"/>
      <c r="R1810" s="21"/>
      <c r="T1810" s="36"/>
    </row>
    <row r="1811" spans="1:20" s="33" customFormat="1" x14ac:dyDescent="0.3">
      <c r="A1811" s="150"/>
      <c r="B1811" s="151"/>
      <c r="C1811" s="152"/>
      <c r="F1811" s="153"/>
      <c r="K1811" s="36"/>
      <c r="L1811" s="36"/>
      <c r="M1811" s="45"/>
      <c r="N1811" s="389"/>
      <c r="O1811" s="154"/>
      <c r="P1811" s="154"/>
      <c r="Q1811" s="46"/>
      <c r="R1811" s="21"/>
      <c r="T1811" s="36"/>
    </row>
    <row r="1812" spans="1:20" s="33" customFormat="1" x14ac:dyDescent="0.3">
      <c r="A1812" s="150"/>
      <c r="B1812" s="151"/>
      <c r="C1812" s="152"/>
      <c r="F1812" s="153"/>
      <c r="K1812" s="36"/>
      <c r="L1812" s="36"/>
      <c r="M1812" s="45"/>
      <c r="N1812" s="389"/>
      <c r="O1812" s="154"/>
      <c r="P1812" s="154"/>
      <c r="Q1812" s="46"/>
      <c r="R1812" s="21"/>
      <c r="T1812" s="36"/>
    </row>
    <row r="1813" spans="1:20" s="33" customFormat="1" x14ac:dyDescent="0.3">
      <c r="A1813" s="150"/>
      <c r="B1813" s="151"/>
      <c r="C1813" s="152"/>
      <c r="F1813" s="153"/>
      <c r="K1813" s="36"/>
      <c r="L1813" s="36"/>
      <c r="M1813" s="45"/>
      <c r="N1813" s="389"/>
      <c r="O1813" s="154"/>
      <c r="P1813" s="154"/>
      <c r="Q1813" s="46"/>
      <c r="R1813" s="21"/>
      <c r="T1813" s="36"/>
    </row>
    <row r="1814" spans="1:20" s="33" customFormat="1" x14ac:dyDescent="0.3">
      <c r="A1814" s="150"/>
      <c r="B1814" s="151"/>
      <c r="C1814" s="152"/>
      <c r="F1814" s="153"/>
      <c r="K1814" s="36"/>
      <c r="L1814" s="36"/>
      <c r="M1814" s="45"/>
      <c r="N1814" s="389"/>
      <c r="O1814" s="154"/>
      <c r="P1814" s="154"/>
      <c r="Q1814" s="46"/>
      <c r="R1814" s="21"/>
      <c r="T1814" s="36"/>
    </row>
    <row r="1815" spans="1:20" s="33" customFormat="1" x14ac:dyDescent="0.3">
      <c r="A1815" s="150"/>
      <c r="B1815" s="151"/>
      <c r="C1815" s="152"/>
      <c r="F1815" s="153"/>
      <c r="K1815" s="36"/>
      <c r="L1815" s="36"/>
      <c r="M1815" s="45"/>
      <c r="N1815" s="389"/>
      <c r="O1815" s="154"/>
      <c r="P1815" s="154"/>
      <c r="Q1815" s="46"/>
      <c r="R1815" s="21"/>
      <c r="T1815" s="36"/>
    </row>
    <row r="1816" spans="1:20" s="33" customFormat="1" x14ac:dyDescent="0.3">
      <c r="A1816" s="150"/>
      <c r="B1816" s="151"/>
      <c r="C1816" s="152"/>
      <c r="F1816" s="153"/>
      <c r="K1816" s="36"/>
      <c r="L1816" s="36"/>
      <c r="M1816" s="45"/>
      <c r="N1816" s="389"/>
      <c r="O1816" s="154"/>
      <c r="P1816" s="154"/>
      <c r="Q1816" s="46"/>
      <c r="R1816" s="21"/>
      <c r="T1816" s="36"/>
    </row>
    <row r="1817" spans="1:20" s="33" customFormat="1" x14ac:dyDescent="0.3">
      <c r="A1817" s="150"/>
      <c r="B1817" s="151"/>
      <c r="C1817" s="152"/>
      <c r="F1817" s="153"/>
      <c r="K1817" s="36"/>
      <c r="L1817" s="36"/>
      <c r="M1817" s="45"/>
      <c r="N1817" s="389"/>
      <c r="O1817" s="154"/>
      <c r="P1817" s="154"/>
      <c r="Q1817" s="46"/>
      <c r="R1817" s="21"/>
      <c r="T1817" s="36"/>
    </row>
    <row r="1818" spans="1:20" s="33" customFormat="1" x14ac:dyDescent="0.3">
      <c r="A1818" s="150"/>
      <c r="B1818" s="151"/>
      <c r="C1818" s="152"/>
      <c r="F1818" s="153"/>
      <c r="K1818" s="36"/>
      <c r="L1818" s="36"/>
      <c r="M1818" s="45"/>
      <c r="N1818" s="389"/>
      <c r="O1818" s="154"/>
      <c r="P1818" s="154"/>
      <c r="Q1818" s="46"/>
      <c r="R1818" s="21"/>
      <c r="T1818" s="36"/>
    </row>
    <row r="1819" spans="1:20" s="33" customFormat="1" x14ac:dyDescent="0.3">
      <c r="A1819" s="150"/>
      <c r="B1819" s="151"/>
      <c r="C1819" s="152"/>
      <c r="F1819" s="153"/>
      <c r="K1819" s="36"/>
      <c r="L1819" s="36"/>
      <c r="M1819" s="45"/>
      <c r="N1819" s="389"/>
      <c r="O1819" s="154"/>
      <c r="P1819" s="154"/>
      <c r="Q1819" s="46"/>
      <c r="R1819" s="21"/>
      <c r="T1819" s="36"/>
    </row>
    <row r="1820" spans="1:20" s="33" customFormat="1" x14ac:dyDescent="0.3">
      <c r="A1820" s="150"/>
      <c r="B1820" s="151"/>
      <c r="C1820" s="152"/>
      <c r="F1820" s="153"/>
      <c r="K1820" s="36"/>
      <c r="L1820" s="36"/>
      <c r="M1820" s="45"/>
      <c r="N1820" s="389"/>
      <c r="O1820" s="154"/>
      <c r="P1820" s="154"/>
      <c r="Q1820" s="46"/>
      <c r="R1820" s="21"/>
      <c r="T1820" s="36"/>
    </row>
    <row r="1821" spans="1:20" s="33" customFormat="1" x14ac:dyDescent="0.3">
      <c r="A1821" s="150"/>
      <c r="B1821" s="151"/>
      <c r="C1821" s="152"/>
      <c r="F1821" s="153"/>
      <c r="K1821" s="36"/>
      <c r="L1821" s="36"/>
      <c r="M1821" s="45"/>
      <c r="N1821" s="389"/>
      <c r="O1821" s="154"/>
      <c r="P1821" s="154"/>
      <c r="Q1821" s="46"/>
      <c r="R1821" s="21"/>
      <c r="T1821" s="36"/>
    </row>
    <row r="1822" spans="1:20" s="33" customFormat="1" x14ac:dyDescent="0.3">
      <c r="A1822" s="150"/>
      <c r="B1822" s="151"/>
      <c r="C1822" s="152"/>
      <c r="F1822" s="153"/>
      <c r="K1822" s="36"/>
      <c r="L1822" s="36"/>
      <c r="M1822" s="45"/>
      <c r="N1822" s="389"/>
      <c r="O1822" s="154"/>
      <c r="P1822" s="154"/>
      <c r="Q1822" s="46"/>
      <c r="R1822" s="21"/>
      <c r="T1822" s="36"/>
    </row>
    <row r="1823" spans="1:20" s="33" customFormat="1" x14ac:dyDescent="0.3">
      <c r="A1823" s="150"/>
      <c r="B1823" s="151"/>
      <c r="C1823" s="152"/>
      <c r="F1823" s="153"/>
      <c r="K1823" s="36"/>
      <c r="L1823" s="36"/>
      <c r="M1823" s="45"/>
      <c r="N1823" s="389"/>
      <c r="O1823" s="154"/>
      <c r="P1823" s="154"/>
      <c r="Q1823" s="46"/>
      <c r="R1823" s="21"/>
      <c r="T1823" s="36"/>
    </row>
    <row r="1824" spans="1:20" s="33" customFormat="1" x14ac:dyDescent="0.3">
      <c r="A1824" s="150"/>
      <c r="B1824" s="151"/>
      <c r="C1824" s="152"/>
      <c r="F1824" s="153"/>
      <c r="K1824" s="36"/>
      <c r="L1824" s="36"/>
      <c r="M1824" s="45"/>
      <c r="N1824" s="389"/>
      <c r="O1824" s="154"/>
      <c r="P1824" s="154"/>
      <c r="Q1824" s="46"/>
      <c r="R1824" s="21"/>
      <c r="T1824" s="36"/>
    </row>
    <row r="1825" spans="1:20" s="33" customFormat="1" x14ac:dyDescent="0.3">
      <c r="A1825" s="150"/>
      <c r="B1825" s="151"/>
      <c r="C1825" s="152"/>
      <c r="F1825" s="153"/>
      <c r="K1825" s="36"/>
      <c r="L1825" s="36"/>
      <c r="M1825" s="45"/>
      <c r="N1825" s="389"/>
      <c r="O1825" s="154"/>
      <c r="P1825" s="154"/>
      <c r="Q1825" s="46"/>
      <c r="R1825" s="21"/>
      <c r="T1825" s="36"/>
    </row>
    <row r="1826" spans="1:20" s="33" customFormat="1" x14ac:dyDescent="0.3">
      <c r="A1826" s="150"/>
      <c r="B1826" s="151"/>
      <c r="C1826" s="152"/>
      <c r="F1826" s="153"/>
      <c r="K1826" s="36"/>
      <c r="L1826" s="36"/>
      <c r="M1826" s="45"/>
      <c r="N1826" s="389"/>
      <c r="O1826" s="154"/>
      <c r="P1826" s="154"/>
      <c r="Q1826" s="46"/>
      <c r="R1826" s="21"/>
      <c r="T1826" s="36"/>
    </row>
    <row r="1827" spans="1:20" s="33" customFormat="1" x14ac:dyDescent="0.3">
      <c r="A1827" s="150"/>
      <c r="B1827" s="151"/>
      <c r="C1827" s="152"/>
      <c r="F1827" s="153"/>
      <c r="K1827" s="36"/>
      <c r="L1827" s="36"/>
      <c r="M1827" s="45"/>
      <c r="N1827" s="389"/>
      <c r="O1827" s="154"/>
      <c r="P1827" s="154"/>
      <c r="Q1827" s="46"/>
      <c r="R1827" s="21"/>
      <c r="T1827" s="36"/>
    </row>
    <row r="1828" spans="1:20" s="33" customFormat="1" x14ac:dyDescent="0.3">
      <c r="A1828" s="150"/>
      <c r="B1828" s="151"/>
      <c r="C1828" s="152"/>
      <c r="F1828" s="153"/>
      <c r="K1828" s="36"/>
      <c r="L1828" s="36"/>
      <c r="M1828" s="45"/>
      <c r="N1828" s="389"/>
      <c r="O1828" s="154"/>
      <c r="P1828" s="154"/>
      <c r="Q1828" s="46"/>
      <c r="R1828" s="21"/>
      <c r="T1828" s="36"/>
    </row>
    <row r="1829" spans="1:20" s="33" customFormat="1" x14ac:dyDescent="0.3">
      <c r="A1829" s="150"/>
      <c r="B1829" s="151"/>
      <c r="C1829" s="152"/>
      <c r="F1829" s="153"/>
      <c r="K1829" s="36"/>
      <c r="L1829" s="36"/>
      <c r="M1829" s="45"/>
      <c r="N1829" s="389"/>
      <c r="O1829" s="154"/>
      <c r="P1829" s="154"/>
      <c r="Q1829" s="46"/>
      <c r="R1829" s="21"/>
      <c r="T1829" s="36"/>
    </row>
    <row r="1830" spans="1:20" s="33" customFormat="1" x14ac:dyDescent="0.3">
      <c r="A1830" s="150"/>
      <c r="B1830" s="151"/>
      <c r="C1830" s="152"/>
      <c r="F1830" s="153"/>
      <c r="K1830" s="36"/>
      <c r="L1830" s="36"/>
      <c r="M1830" s="45"/>
      <c r="N1830" s="389"/>
      <c r="O1830" s="154"/>
      <c r="P1830" s="154"/>
      <c r="Q1830" s="46"/>
      <c r="R1830" s="21"/>
      <c r="T1830" s="36"/>
    </row>
    <row r="1831" spans="1:20" s="33" customFormat="1" x14ac:dyDescent="0.3">
      <c r="A1831" s="150"/>
      <c r="B1831" s="151"/>
      <c r="C1831" s="152"/>
      <c r="F1831" s="153"/>
      <c r="K1831" s="36"/>
      <c r="L1831" s="36"/>
      <c r="M1831" s="45"/>
      <c r="N1831" s="389"/>
      <c r="O1831" s="154"/>
      <c r="P1831" s="154"/>
      <c r="Q1831" s="46"/>
      <c r="R1831" s="21"/>
      <c r="T1831" s="36"/>
    </row>
    <row r="1832" spans="1:20" s="33" customFormat="1" x14ac:dyDescent="0.3">
      <c r="A1832" s="150"/>
      <c r="B1832" s="151"/>
      <c r="C1832" s="152"/>
      <c r="F1832" s="153"/>
      <c r="K1832" s="36"/>
      <c r="L1832" s="36"/>
      <c r="M1832" s="45"/>
      <c r="N1832" s="389"/>
      <c r="O1832" s="154"/>
      <c r="P1832" s="154"/>
      <c r="Q1832" s="46"/>
      <c r="R1832" s="21"/>
      <c r="T1832" s="36"/>
    </row>
    <row r="1833" spans="1:20" s="33" customFormat="1" x14ac:dyDescent="0.3">
      <c r="A1833" s="150"/>
      <c r="B1833" s="151"/>
      <c r="C1833" s="152"/>
      <c r="F1833" s="153"/>
      <c r="K1833" s="36"/>
      <c r="L1833" s="36"/>
      <c r="M1833" s="45"/>
      <c r="N1833" s="389"/>
      <c r="O1833" s="154"/>
      <c r="P1833" s="154"/>
      <c r="Q1833" s="46"/>
      <c r="R1833" s="21"/>
      <c r="T1833" s="36"/>
    </row>
    <row r="1834" spans="1:20" s="33" customFormat="1" x14ac:dyDescent="0.3">
      <c r="A1834" s="150"/>
      <c r="B1834" s="151"/>
      <c r="C1834" s="152"/>
      <c r="F1834" s="153"/>
      <c r="K1834" s="36"/>
      <c r="L1834" s="36"/>
      <c r="M1834" s="45"/>
      <c r="N1834" s="389"/>
      <c r="O1834" s="154"/>
      <c r="P1834" s="154"/>
      <c r="Q1834" s="46"/>
      <c r="R1834" s="21"/>
      <c r="T1834" s="36"/>
    </row>
    <row r="1835" spans="1:20" s="33" customFormat="1" x14ac:dyDescent="0.3">
      <c r="A1835" s="150"/>
      <c r="B1835" s="151"/>
      <c r="C1835" s="152"/>
      <c r="F1835" s="153"/>
      <c r="K1835" s="36"/>
      <c r="L1835" s="36"/>
      <c r="M1835" s="45"/>
      <c r="N1835" s="389"/>
      <c r="O1835" s="154"/>
      <c r="P1835" s="154"/>
      <c r="Q1835" s="46"/>
      <c r="R1835" s="21"/>
      <c r="T1835" s="36"/>
    </row>
    <row r="1836" spans="1:20" s="33" customFormat="1" x14ac:dyDescent="0.3">
      <c r="A1836" s="150"/>
      <c r="B1836" s="151"/>
      <c r="C1836" s="152"/>
      <c r="F1836" s="153"/>
      <c r="K1836" s="36"/>
      <c r="L1836" s="36"/>
      <c r="M1836" s="45"/>
      <c r="N1836" s="389"/>
      <c r="O1836" s="154"/>
      <c r="P1836" s="154"/>
      <c r="Q1836" s="46"/>
      <c r="R1836" s="21"/>
      <c r="T1836" s="36"/>
    </row>
    <row r="1837" spans="1:20" s="33" customFormat="1" x14ac:dyDescent="0.3">
      <c r="A1837" s="150"/>
      <c r="B1837" s="151"/>
      <c r="C1837" s="152"/>
      <c r="F1837" s="153"/>
      <c r="K1837" s="36"/>
      <c r="L1837" s="36"/>
      <c r="M1837" s="45"/>
      <c r="N1837" s="389"/>
      <c r="O1837" s="154"/>
      <c r="P1837" s="154"/>
      <c r="Q1837" s="46"/>
      <c r="R1837" s="21"/>
      <c r="T1837" s="36"/>
    </row>
    <row r="1838" spans="1:20" s="33" customFormat="1" x14ac:dyDescent="0.3">
      <c r="A1838" s="150"/>
      <c r="B1838" s="151"/>
      <c r="C1838" s="152"/>
      <c r="F1838" s="153"/>
      <c r="K1838" s="36"/>
      <c r="L1838" s="36"/>
      <c r="M1838" s="45"/>
      <c r="N1838" s="389"/>
      <c r="O1838" s="154"/>
      <c r="P1838" s="154"/>
      <c r="Q1838" s="46"/>
      <c r="R1838" s="21"/>
      <c r="T1838" s="36"/>
    </row>
    <row r="1839" spans="1:20" s="33" customFormat="1" x14ac:dyDescent="0.3">
      <c r="A1839" s="150"/>
      <c r="B1839" s="151"/>
      <c r="C1839" s="152"/>
      <c r="F1839" s="153"/>
      <c r="K1839" s="36"/>
      <c r="L1839" s="36"/>
      <c r="M1839" s="45"/>
      <c r="N1839" s="389"/>
      <c r="O1839" s="154"/>
      <c r="P1839" s="154"/>
      <c r="Q1839" s="46"/>
      <c r="R1839" s="21"/>
      <c r="T1839" s="36"/>
    </row>
    <row r="1840" spans="1:20" s="33" customFormat="1" x14ac:dyDescent="0.3">
      <c r="A1840" s="150"/>
      <c r="B1840" s="151"/>
      <c r="C1840" s="152"/>
      <c r="F1840" s="153"/>
      <c r="K1840" s="36"/>
      <c r="L1840" s="36"/>
      <c r="M1840" s="45"/>
      <c r="N1840" s="389"/>
      <c r="O1840" s="154"/>
      <c r="P1840" s="154"/>
      <c r="Q1840" s="46"/>
      <c r="R1840" s="21"/>
      <c r="T1840" s="36"/>
    </row>
    <row r="1841" spans="1:20" s="33" customFormat="1" x14ac:dyDescent="0.3">
      <c r="A1841" s="150"/>
      <c r="B1841" s="151"/>
      <c r="C1841" s="152"/>
      <c r="F1841" s="153"/>
      <c r="K1841" s="36"/>
      <c r="L1841" s="36"/>
      <c r="M1841" s="45"/>
      <c r="N1841" s="389"/>
      <c r="O1841" s="154"/>
      <c r="P1841" s="154"/>
      <c r="Q1841" s="46"/>
      <c r="R1841" s="21"/>
      <c r="T1841" s="36"/>
    </row>
    <row r="1842" spans="1:20" s="33" customFormat="1" x14ac:dyDescent="0.3">
      <c r="A1842" s="150"/>
      <c r="B1842" s="151"/>
      <c r="C1842" s="152"/>
      <c r="F1842" s="153"/>
      <c r="K1842" s="36"/>
      <c r="L1842" s="36"/>
      <c r="M1842" s="45"/>
      <c r="N1842" s="389"/>
      <c r="O1842" s="154"/>
      <c r="P1842" s="154"/>
      <c r="Q1842" s="46"/>
      <c r="R1842" s="21"/>
      <c r="T1842" s="36"/>
    </row>
    <row r="1843" spans="1:20" s="33" customFormat="1" x14ac:dyDescent="0.3">
      <c r="A1843" s="150"/>
      <c r="B1843" s="151"/>
      <c r="C1843" s="152"/>
      <c r="F1843" s="153"/>
      <c r="K1843" s="36"/>
      <c r="L1843" s="36"/>
      <c r="M1843" s="45"/>
      <c r="N1843" s="389"/>
      <c r="O1843" s="154"/>
      <c r="P1843" s="154"/>
      <c r="Q1843" s="46"/>
      <c r="R1843" s="21"/>
      <c r="T1843" s="36"/>
    </row>
    <row r="1844" spans="1:20" s="33" customFormat="1" x14ac:dyDescent="0.3">
      <c r="A1844" s="150"/>
      <c r="B1844" s="151"/>
      <c r="C1844" s="152"/>
      <c r="F1844" s="153"/>
      <c r="K1844" s="36"/>
      <c r="L1844" s="36"/>
      <c r="M1844" s="45"/>
      <c r="N1844" s="389"/>
      <c r="O1844" s="154"/>
      <c r="P1844" s="154"/>
      <c r="Q1844" s="46"/>
      <c r="R1844" s="21"/>
      <c r="T1844" s="36"/>
    </row>
    <row r="1845" spans="1:20" s="33" customFormat="1" x14ac:dyDescent="0.3">
      <c r="A1845" s="150"/>
      <c r="B1845" s="151"/>
      <c r="C1845" s="152"/>
      <c r="F1845" s="153"/>
      <c r="K1845" s="36"/>
      <c r="L1845" s="36"/>
      <c r="M1845" s="45"/>
      <c r="N1845" s="389"/>
      <c r="O1845" s="154"/>
      <c r="P1845" s="154"/>
      <c r="Q1845" s="46"/>
      <c r="R1845" s="21"/>
      <c r="T1845" s="36"/>
    </row>
    <row r="1846" spans="1:20" s="33" customFormat="1" x14ac:dyDescent="0.3">
      <c r="A1846" s="150"/>
      <c r="B1846" s="151"/>
      <c r="C1846" s="152"/>
      <c r="F1846" s="153"/>
      <c r="K1846" s="36"/>
      <c r="L1846" s="36"/>
      <c r="M1846" s="45"/>
      <c r="N1846" s="389"/>
      <c r="O1846" s="154"/>
      <c r="P1846" s="154"/>
      <c r="Q1846" s="46"/>
      <c r="R1846" s="21"/>
      <c r="T1846" s="36"/>
    </row>
    <row r="1847" spans="1:20" s="33" customFormat="1" x14ac:dyDescent="0.3">
      <c r="A1847" s="150"/>
      <c r="B1847" s="151"/>
      <c r="C1847" s="152"/>
      <c r="F1847" s="153"/>
      <c r="K1847" s="36"/>
      <c r="L1847" s="36"/>
      <c r="M1847" s="45"/>
      <c r="N1847" s="389"/>
      <c r="O1847" s="154"/>
      <c r="P1847" s="154"/>
      <c r="Q1847" s="46"/>
      <c r="R1847" s="21"/>
      <c r="T1847" s="36"/>
    </row>
    <row r="1848" spans="1:20" s="33" customFormat="1" x14ac:dyDescent="0.3">
      <c r="A1848" s="150"/>
      <c r="B1848" s="151"/>
      <c r="C1848" s="152"/>
      <c r="F1848" s="153"/>
      <c r="K1848" s="36"/>
      <c r="L1848" s="36"/>
      <c r="M1848" s="45"/>
      <c r="N1848" s="389"/>
      <c r="O1848" s="154"/>
      <c r="P1848" s="154"/>
      <c r="Q1848" s="46"/>
      <c r="R1848" s="21"/>
      <c r="T1848" s="36"/>
    </row>
    <row r="1849" spans="1:20" s="33" customFormat="1" x14ac:dyDescent="0.3">
      <c r="A1849" s="150"/>
      <c r="B1849" s="151"/>
      <c r="C1849" s="152"/>
      <c r="F1849" s="153"/>
      <c r="K1849" s="36"/>
      <c r="L1849" s="36"/>
      <c r="M1849" s="45"/>
      <c r="N1849" s="389"/>
      <c r="O1849" s="154"/>
      <c r="P1849" s="154"/>
      <c r="Q1849" s="46"/>
      <c r="R1849" s="21"/>
      <c r="T1849" s="36"/>
    </row>
    <row r="1850" spans="1:20" s="33" customFormat="1" x14ac:dyDescent="0.3">
      <c r="A1850" s="150"/>
      <c r="B1850" s="151"/>
      <c r="C1850" s="152"/>
      <c r="F1850" s="153"/>
      <c r="K1850" s="36"/>
      <c r="L1850" s="36"/>
      <c r="M1850" s="45"/>
      <c r="N1850" s="389"/>
      <c r="O1850" s="154"/>
      <c r="P1850" s="154"/>
      <c r="Q1850" s="46"/>
      <c r="R1850" s="21"/>
      <c r="T1850" s="36"/>
    </row>
    <row r="1851" spans="1:20" s="33" customFormat="1" x14ac:dyDescent="0.3">
      <c r="A1851" s="150"/>
      <c r="B1851" s="151"/>
      <c r="C1851" s="152"/>
      <c r="F1851" s="153"/>
      <c r="K1851" s="36"/>
      <c r="L1851" s="36"/>
      <c r="M1851" s="45"/>
      <c r="N1851" s="389"/>
      <c r="O1851" s="154"/>
      <c r="P1851" s="154"/>
      <c r="Q1851" s="46"/>
      <c r="R1851" s="21"/>
      <c r="T1851" s="36"/>
    </row>
    <row r="1852" spans="1:20" s="33" customFormat="1" x14ac:dyDescent="0.3">
      <c r="A1852" s="150"/>
      <c r="B1852" s="151"/>
      <c r="C1852" s="152"/>
      <c r="F1852" s="153"/>
      <c r="K1852" s="36"/>
      <c r="L1852" s="36"/>
      <c r="M1852" s="45"/>
      <c r="N1852" s="389"/>
      <c r="O1852" s="154"/>
      <c r="P1852" s="154"/>
      <c r="Q1852" s="46"/>
      <c r="R1852" s="21"/>
      <c r="T1852" s="36"/>
    </row>
    <row r="1853" spans="1:20" s="33" customFormat="1" x14ac:dyDescent="0.3">
      <c r="A1853" s="150"/>
      <c r="B1853" s="151"/>
      <c r="C1853" s="152"/>
      <c r="F1853" s="153"/>
      <c r="K1853" s="36"/>
      <c r="L1853" s="36"/>
      <c r="M1853" s="45"/>
      <c r="N1853" s="389"/>
      <c r="O1853" s="154"/>
      <c r="P1853" s="154"/>
      <c r="Q1853" s="46"/>
      <c r="R1853" s="21"/>
      <c r="T1853" s="36"/>
    </row>
    <row r="1854" spans="1:20" s="33" customFormat="1" x14ac:dyDescent="0.3">
      <c r="A1854" s="150"/>
      <c r="B1854" s="151"/>
      <c r="C1854" s="152"/>
      <c r="F1854" s="153"/>
      <c r="K1854" s="36"/>
      <c r="L1854" s="36"/>
      <c r="M1854" s="45"/>
      <c r="N1854" s="389"/>
      <c r="O1854" s="154"/>
      <c r="P1854" s="154"/>
      <c r="Q1854" s="46"/>
      <c r="R1854" s="21"/>
      <c r="T1854" s="36"/>
    </row>
    <row r="1855" spans="1:20" s="33" customFormat="1" x14ac:dyDescent="0.3">
      <c r="A1855" s="150"/>
      <c r="B1855" s="151"/>
      <c r="C1855" s="152"/>
      <c r="F1855" s="153"/>
      <c r="K1855" s="36"/>
      <c r="L1855" s="36"/>
      <c r="M1855" s="45"/>
      <c r="N1855" s="389"/>
      <c r="O1855" s="154"/>
      <c r="P1855" s="154"/>
      <c r="Q1855" s="46"/>
      <c r="R1855" s="21"/>
      <c r="T1855" s="36"/>
    </row>
    <row r="1856" spans="1:20" s="33" customFormat="1" x14ac:dyDescent="0.3">
      <c r="A1856" s="150"/>
      <c r="B1856" s="151"/>
      <c r="C1856" s="152"/>
      <c r="F1856" s="153"/>
      <c r="K1856" s="36"/>
      <c r="L1856" s="36"/>
      <c r="M1856" s="45"/>
      <c r="N1856" s="389"/>
      <c r="O1856" s="154"/>
      <c r="P1856" s="154"/>
      <c r="Q1856" s="46"/>
      <c r="R1856" s="21"/>
      <c r="T1856" s="36"/>
    </row>
    <row r="1857" spans="1:20" s="33" customFormat="1" x14ac:dyDescent="0.3">
      <c r="A1857" s="150"/>
      <c r="B1857" s="151"/>
      <c r="C1857" s="152"/>
      <c r="F1857" s="153"/>
      <c r="K1857" s="36"/>
      <c r="L1857" s="36"/>
      <c r="M1857" s="45"/>
      <c r="N1857" s="389"/>
      <c r="O1857" s="154"/>
      <c r="P1857" s="154"/>
      <c r="Q1857" s="46"/>
      <c r="R1857" s="21"/>
      <c r="T1857" s="36"/>
    </row>
    <row r="1858" spans="1:20" s="33" customFormat="1" x14ac:dyDescent="0.3">
      <c r="A1858" s="150"/>
      <c r="B1858" s="151"/>
      <c r="C1858" s="152"/>
      <c r="F1858" s="153"/>
      <c r="K1858" s="36"/>
      <c r="L1858" s="36"/>
      <c r="M1858" s="45"/>
      <c r="N1858" s="389"/>
      <c r="O1858" s="154"/>
      <c r="P1858" s="154"/>
      <c r="Q1858" s="46"/>
      <c r="R1858" s="21"/>
      <c r="T1858" s="36"/>
    </row>
    <row r="1859" spans="1:20" s="33" customFormat="1" x14ac:dyDescent="0.3">
      <c r="A1859" s="150"/>
      <c r="B1859" s="151"/>
      <c r="C1859" s="152"/>
      <c r="F1859" s="153"/>
      <c r="K1859" s="36"/>
      <c r="L1859" s="36"/>
      <c r="M1859" s="45"/>
      <c r="N1859" s="389"/>
      <c r="O1859" s="154"/>
      <c r="P1859" s="154"/>
      <c r="Q1859" s="46"/>
      <c r="R1859" s="21"/>
      <c r="T1859" s="36"/>
    </row>
    <row r="1860" spans="1:20" s="33" customFormat="1" x14ac:dyDescent="0.3">
      <c r="A1860" s="150"/>
      <c r="B1860" s="151"/>
      <c r="C1860" s="152"/>
      <c r="F1860" s="153"/>
      <c r="K1860" s="36"/>
      <c r="L1860" s="36"/>
      <c r="M1860" s="45"/>
      <c r="N1860" s="389"/>
      <c r="O1860" s="154"/>
      <c r="P1860" s="154"/>
      <c r="Q1860" s="46"/>
      <c r="R1860" s="21"/>
      <c r="T1860" s="36"/>
    </row>
    <row r="1861" spans="1:20" s="33" customFormat="1" x14ac:dyDescent="0.3">
      <c r="A1861" s="150"/>
      <c r="B1861" s="151"/>
      <c r="C1861" s="152"/>
      <c r="F1861" s="153"/>
      <c r="K1861" s="36"/>
      <c r="L1861" s="36"/>
      <c r="M1861" s="45"/>
      <c r="N1861" s="389"/>
      <c r="O1861" s="154"/>
      <c r="P1861" s="154"/>
      <c r="Q1861" s="46"/>
      <c r="R1861" s="21"/>
      <c r="T1861" s="36"/>
    </row>
    <row r="1862" spans="1:20" s="33" customFormat="1" x14ac:dyDescent="0.3">
      <c r="A1862" s="150"/>
      <c r="B1862" s="151"/>
      <c r="C1862" s="152"/>
      <c r="F1862" s="153"/>
      <c r="K1862" s="36"/>
      <c r="L1862" s="36"/>
      <c r="M1862" s="45"/>
      <c r="N1862" s="389"/>
      <c r="O1862" s="154"/>
      <c r="P1862" s="154"/>
      <c r="Q1862" s="46"/>
      <c r="R1862" s="21"/>
      <c r="T1862" s="36"/>
    </row>
    <row r="1863" spans="1:20" s="33" customFormat="1" x14ac:dyDescent="0.3">
      <c r="A1863" s="150"/>
      <c r="B1863" s="151"/>
      <c r="C1863" s="152"/>
      <c r="F1863" s="153"/>
      <c r="K1863" s="36"/>
      <c r="L1863" s="36"/>
      <c r="M1863" s="45"/>
      <c r="N1863" s="389"/>
      <c r="O1863" s="154"/>
      <c r="P1863" s="154"/>
      <c r="Q1863" s="46"/>
      <c r="R1863" s="21"/>
      <c r="T1863" s="36"/>
    </row>
    <row r="1864" spans="1:20" s="33" customFormat="1" x14ac:dyDescent="0.3">
      <c r="A1864" s="150"/>
      <c r="B1864" s="151"/>
      <c r="C1864" s="152"/>
      <c r="F1864" s="153"/>
      <c r="K1864" s="36"/>
      <c r="L1864" s="36"/>
      <c r="M1864" s="45"/>
      <c r="N1864" s="389"/>
      <c r="O1864" s="154"/>
      <c r="P1864" s="154"/>
      <c r="Q1864" s="46"/>
      <c r="R1864" s="21"/>
      <c r="T1864" s="36"/>
    </row>
    <row r="1865" spans="1:20" s="33" customFormat="1" x14ac:dyDescent="0.3">
      <c r="A1865" s="150"/>
      <c r="B1865" s="151"/>
      <c r="C1865" s="152"/>
      <c r="F1865" s="153"/>
      <c r="K1865" s="36"/>
      <c r="L1865" s="36"/>
      <c r="M1865" s="45"/>
      <c r="N1865" s="389"/>
      <c r="O1865" s="154"/>
      <c r="P1865" s="154"/>
      <c r="Q1865" s="46"/>
      <c r="R1865" s="21"/>
      <c r="T1865" s="36"/>
    </row>
    <row r="1866" spans="1:20" s="33" customFormat="1" x14ac:dyDescent="0.3">
      <c r="A1866" s="150"/>
      <c r="B1866" s="151"/>
      <c r="C1866" s="152"/>
      <c r="F1866" s="153"/>
      <c r="K1866" s="36"/>
      <c r="L1866" s="36"/>
      <c r="M1866" s="45"/>
      <c r="N1866" s="389"/>
      <c r="O1866" s="154"/>
      <c r="P1866" s="154"/>
      <c r="Q1866" s="46"/>
      <c r="R1866" s="21"/>
      <c r="T1866" s="36"/>
    </row>
    <row r="1867" spans="1:20" s="33" customFormat="1" x14ac:dyDescent="0.3">
      <c r="A1867" s="150"/>
      <c r="B1867" s="151"/>
      <c r="C1867" s="152"/>
      <c r="F1867" s="153"/>
      <c r="K1867" s="36"/>
      <c r="L1867" s="36"/>
      <c r="M1867" s="45"/>
      <c r="N1867" s="389"/>
      <c r="O1867" s="154"/>
      <c r="P1867" s="154"/>
      <c r="Q1867" s="46"/>
      <c r="R1867" s="21"/>
      <c r="T1867" s="36"/>
    </row>
    <row r="1868" spans="1:20" s="33" customFormat="1" x14ac:dyDescent="0.3">
      <c r="A1868" s="150"/>
      <c r="B1868" s="151"/>
      <c r="C1868" s="152"/>
      <c r="F1868" s="153"/>
      <c r="K1868" s="36"/>
      <c r="L1868" s="36"/>
      <c r="M1868" s="45"/>
      <c r="N1868" s="389"/>
      <c r="O1868" s="154"/>
      <c r="P1868" s="154"/>
      <c r="Q1868" s="46"/>
      <c r="R1868" s="21"/>
      <c r="T1868" s="36"/>
    </row>
    <row r="1869" spans="1:20" s="33" customFormat="1" x14ac:dyDescent="0.3">
      <c r="A1869" s="150"/>
      <c r="B1869" s="151"/>
      <c r="C1869" s="152"/>
      <c r="F1869" s="153"/>
      <c r="K1869" s="36"/>
      <c r="L1869" s="36"/>
      <c r="M1869" s="45"/>
      <c r="N1869" s="389"/>
      <c r="O1869" s="154"/>
      <c r="P1869" s="154"/>
      <c r="Q1869" s="46"/>
      <c r="R1869" s="21"/>
      <c r="T1869" s="36"/>
    </row>
    <row r="1870" spans="1:20" s="33" customFormat="1" x14ac:dyDescent="0.3">
      <c r="A1870" s="150"/>
      <c r="B1870" s="151"/>
      <c r="C1870" s="152"/>
      <c r="F1870" s="153"/>
      <c r="K1870" s="36"/>
      <c r="L1870" s="36"/>
      <c r="M1870" s="45"/>
      <c r="N1870" s="389"/>
      <c r="O1870" s="154"/>
      <c r="P1870" s="154"/>
      <c r="Q1870" s="46"/>
      <c r="R1870" s="21"/>
      <c r="T1870" s="36"/>
    </row>
    <row r="1871" spans="1:20" s="33" customFormat="1" x14ac:dyDescent="0.3">
      <c r="A1871" s="150"/>
      <c r="B1871" s="151"/>
      <c r="C1871" s="152"/>
      <c r="F1871" s="153"/>
      <c r="K1871" s="36"/>
      <c r="L1871" s="36"/>
      <c r="M1871" s="45"/>
      <c r="N1871" s="389"/>
      <c r="O1871" s="154"/>
      <c r="P1871" s="154"/>
      <c r="Q1871" s="46"/>
      <c r="R1871" s="21"/>
      <c r="T1871" s="36"/>
    </row>
    <row r="1872" spans="1:20" s="33" customFormat="1" x14ac:dyDescent="0.3">
      <c r="A1872" s="150"/>
      <c r="B1872" s="151"/>
      <c r="C1872" s="152"/>
      <c r="F1872" s="153"/>
      <c r="K1872" s="36"/>
      <c r="L1872" s="36"/>
      <c r="M1872" s="45"/>
      <c r="N1872" s="389"/>
      <c r="O1872" s="154"/>
      <c r="P1872" s="154"/>
      <c r="Q1872" s="46"/>
      <c r="R1872" s="21"/>
      <c r="T1872" s="36"/>
    </row>
    <row r="1873" spans="1:20" s="33" customFormat="1" x14ac:dyDescent="0.3">
      <c r="A1873" s="150"/>
      <c r="B1873" s="151"/>
      <c r="C1873" s="152"/>
      <c r="F1873" s="153"/>
      <c r="K1873" s="36"/>
      <c r="L1873" s="36"/>
      <c r="M1873" s="45"/>
      <c r="N1873" s="389"/>
      <c r="O1873" s="154"/>
      <c r="P1873" s="154"/>
      <c r="Q1873" s="46"/>
      <c r="R1873" s="21"/>
      <c r="T1873" s="36"/>
    </row>
    <row r="1874" spans="1:20" s="33" customFormat="1" x14ac:dyDescent="0.3">
      <c r="A1874" s="150"/>
      <c r="B1874" s="151"/>
      <c r="C1874" s="152"/>
      <c r="F1874" s="153"/>
      <c r="K1874" s="36"/>
      <c r="L1874" s="36"/>
      <c r="M1874" s="45"/>
      <c r="N1874" s="389"/>
      <c r="O1874" s="154"/>
      <c r="P1874" s="154"/>
      <c r="Q1874" s="46"/>
      <c r="R1874" s="21"/>
      <c r="T1874" s="36"/>
    </row>
    <row r="1875" spans="1:20" s="33" customFormat="1" x14ac:dyDescent="0.3">
      <c r="A1875" s="150"/>
      <c r="B1875" s="151"/>
      <c r="C1875" s="152"/>
      <c r="F1875" s="153"/>
      <c r="K1875" s="36"/>
      <c r="L1875" s="36"/>
      <c r="M1875" s="45"/>
      <c r="N1875" s="389"/>
      <c r="O1875" s="154"/>
      <c r="P1875" s="154"/>
      <c r="Q1875" s="46"/>
      <c r="R1875" s="21"/>
      <c r="T1875" s="36"/>
    </row>
    <row r="1876" spans="1:20" s="33" customFormat="1" x14ac:dyDescent="0.3">
      <c r="A1876" s="150"/>
      <c r="B1876" s="151"/>
      <c r="C1876" s="152"/>
      <c r="F1876" s="153"/>
      <c r="K1876" s="36"/>
      <c r="L1876" s="36"/>
      <c r="M1876" s="45"/>
      <c r="N1876" s="389"/>
      <c r="O1876" s="154"/>
      <c r="P1876" s="154"/>
      <c r="Q1876" s="46"/>
      <c r="R1876" s="21"/>
      <c r="T1876" s="36"/>
    </row>
    <row r="1877" spans="1:20" s="33" customFormat="1" x14ac:dyDescent="0.3">
      <c r="A1877" s="150"/>
      <c r="B1877" s="151"/>
      <c r="C1877" s="152"/>
      <c r="F1877" s="153"/>
      <c r="K1877" s="36"/>
      <c r="L1877" s="36"/>
      <c r="M1877" s="45"/>
      <c r="N1877" s="389"/>
      <c r="O1877" s="154"/>
      <c r="P1877" s="154"/>
      <c r="Q1877" s="46"/>
      <c r="R1877" s="21"/>
      <c r="T1877" s="36"/>
    </row>
    <row r="1878" spans="1:20" s="33" customFormat="1" x14ac:dyDescent="0.3">
      <c r="A1878" s="150"/>
      <c r="B1878" s="151"/>
      <c r="C1878" s="152"/>
      <c r="F1878" s="153"/>
      <c r="K1878" s="36"/>
      <c r="L1878" s="36"/>
      <c r="M1878" s="45"/>
      <c r="N1878" s="389"/>
      <c r="O1878" s="154"/>
      <c r="P1878" s="154"/>
      <c r="Q1878" s="46"/>
      <c r="R1878" s="21"/>
      <c r="T1878" s="36"/>
    </row>
    <row r="1879" spans="1:20" s="33" customFormat="1" x14ac:dyDescent="0.3">
      <c r="A1879" s="150"/>
      <c r="B1879" s="151"/>
      <c r="C1879" s="152"/>
      <c r="F1879" s="153"/>
      <c r="K1879" s="36"/>
      <c r="L1879" s="36"/>
      <c r="M1879" s="45"/>
      <c r="N1879" s="389"/>
      <c r="O1879" s="154"/>
      <c r="P1879" s="154"/>
      <c r="Q1879" s="46"/>
      <c r="R1879" s="21"/>
      <c r="T1879" s="36"/>
    </row>
    <row r="1880" spans="1:20" s="33" customFormat="1" x14ac:dyDescent="0.3">
      <c r="A1880" s="150"/>
      <c r="B1880" s="151"/>
      <c r="C1880" s="152"/>
      <c r="F1880" s="153"/>
      <c r="K1880" s="36"/>
      <c r="L1880" s="36"/>
      <c r="M1880" s="45"/>
      <c r="N1880" s="389"/>
      <c r="O1880" s="154"/>
      <c r="P1880" s="154"/>
      <c r="Q1880" s="46"/>
      <c r="R1880" s="21"/>
      <c r="T1880" s="36"/>
    </row>
    <row r="1881" spans="1:20" s="33" customFormat="1" x14ac:dyDescent="0.3">
      <c r="A1881" s="150"/>
      <c r="B1881" s="151"/>
      <c r="C1881" s="152"/>
      <c r="F1881" s="153"/>
      <c r="K1881" s="36"/>
      <c r="L1881" s="36"/>
      <c r="M1881" s="45"/>
      <c r="N1881" s="389"/>
      <c r="O1881" s="154"/>
      <c r="P1881" s="154"/>
      <c r="Q1881" s="46"/>
      <c r="R1881" s="21"/>
      <c r="T1881" s="36"/>
    </row>
    <row r="1882" spans="1:20" s="33" customFormat="1" x14ac:dyDescent="0.3">
      <c r="A1882" s="150"/>
      <c r="B1882" s="151"/>
      <c r="C1882" s="152"/>
      <c r="F1882" s="153"/>
      <c r="K1882" s="36"/>
      <c r="L1882" s="36"/>
      <c r="M1882" s="45"/>
      <c r="N1882" s="389"/>
      <c r="O1882" s="154"/>
      <c r="P1882" s="154"/>
      <c r="Q1882" s="46"/>
      <c r="R1882" s="21"/>
      <c r="T1882" s="36"/>
    </row>
    <row r="1883" spans="1:20" s="33" customFormat="1" x14ac:dyDescent="0.3">
      <c r="A1883" s="150"/>
      <c r="B1883" s="151"/>
      <c r="C1883" s="152"/>
      <c r="F1883" s="153"/>
      <c r="K1883" s="36"/>
      <c r="L1883" s="36"/>
      <c r="M1883" s="45"/>
      <c r="N1883" s="389"/>
      <c r="O1883" s="154"/>
      <c r="P1883" s="154"/>
      <c r="Q1883" s="46"/>
      <c r="R1883" s="21"/>
      <c r="T1883" s="36"/>
    </row>
    <row r="1884" spans="1:20" s="33" customFormat="1" x14ac:dyDescent="0.3">
      <c r="A1884" s="150"/>
      <c r="B1884" s="151"/>
      <c r="C1884" s="152"/>
      <c r="F1884" s="153"/>
      <c r="K1884" s="36"/>
      <c r="L1884" s="36"/>
      <c r="M1884" s="45"/>
      <c r="N1884" s="389"/>
      <c r="O1884" s="154"/>
      <c r="P1884" s="154"/>
      <c r="Q1884" s="46"/>
      <c r="R1884" s="21"/>
      <c r="T1884" s="36"/>
    </row>
    <row r="1885" spans="1:20" s="33" customFormat="1" x14ac:dyDescent="0.3">
      <c r="A1885" s="150"/>
      <c r="B1885" s="151"/>
      <c r="C1885" s="152"/>
      <c r="F1885" s="153"/>
      <c r="K1885" s="36"/>
      <c r="L1885" s="36"/>
      <c r="M1885" s="45"/>
      <c r="N1885" s="389"/>
      <c r="O1885" s="154"/>
      <c r="P1885" s="154"/>
      <c r="Q1885" s="46"/>
      <c r="R1885" s="21"/>
      <c r="T1885" s="36"/>
    </row>
    <row r="1886" spans="1:20" s="33" customFormat="1" x14ac:dyDescent="0.3">
      <c r="A1886" s="150"/>
      <c r="B1886" s="151"/>
      <c r="C1886" s="152"/>
      <c r="F1886" s="153"/>
      <c r="K1886" s="36"/>
      <c r="L1886" s="36"/>
      <c r="M1886" s="45"/>
      <c r="N1886" s="389"/>
      <c r="O1886" s="154"/>
      <c r="P1886" s="154"/>
      <c r="Q1886" s="46"/>
      <c r="R1886" s="21"/>
      <c r="T1886" s="36"/>
    </row>
    <row r="1887" spans="1:20" s="33" customFormat="1" x14ac:dyDescent="0.3">
      <c r="A1887" s="150"/>
      <c r="B1887" s="151"/>
      <c r="C1887" s="152"/>
      <c r="F1887" s="153"/>
      <c r="K1887" s="36"/>
      <c r="L1887" s="36"/>
      <c r="M1887" s="45"/>
      <c r="N1887" s="389"/>
      <c r="O1887" s="154"/>
      <c r="P1887" s="154"/>
      <c r="Q1887" s="46"/>
      <c r="R1887" s="21"/>
      <c r="T1887" s="36"/>
    </row>
    <row r="1888" spans="1:20" s="33" customFormat="1" x14ac:dyDescent="0.3">
      <c r="A1888" s="150"/>
      <c r="B1888" s="151"/>
      <c r="C1888" s="152"/>
      <c r="F1888" s="153"/>
      <c r="K1888" s="36"/>
      <c r="L1888" s="36"/>
      <c r="M1888" s="45"/>
      <c r="N1888" s="389"/>
      <c r="O1888" s="154"/>
      <c r="P1888" s="154"/>
      <c r="Q1888" s="46"/>
      <c r="R1888" s="21"/>
      <c r="T1888" s="36"/>
    </row>
    <row r="1889" spans="1:20" s="33" customFormat="1" x14ac:dyDescent="0.3">
      <c r="A1889" s="150"/>
      <c r="B1889" s="151"/>
      <c r="C1889" s="152"/>
      <c r="F1889" s="153"/>
      <c r="K1889" s="36"/>
      <c r="L1889" s="36"/>
      <c r="M1889" s="45"/>
      <c r="N1889" s="389"/>
      <c r="O1889" s="154"/>
      <c r="P1889" s="154"/>
      <c r="Q1889" s="46"/>
      <c r="R1889" s="21"/>
      <c r="T1889" s="36"/>
    </row>
    <row r="1890" spans="1:20" s="33" customFormat="1" x14ac:dyDescent="0.3">
      <c r="A1890" s="150"/>
      <c r="B1890" s="151"/>
      <c r="C1890" s="152"/>
      <c r="F1890" s="153"/>
      <c r="K1890" s="36"/>
      <c r="L1890" s="36"/>
      <c r="M1890" s="45"/>
      <c r="N1890" s="389"/>
      <c r="O1890" s="154"/>
      <c r="P1890" s="154"/>
      <c r="Q1890" s="46"/>
      <c r="R1890" s="21"/>
      <c r="T1890" s="36"/>
    </row>
    <row r="1891" spans="1:20" s="33" customFormat="1" x14ac:dyDescent="0.3">
      <c r="A1891" s="150"/>
      <c r="B1891" s="151"/>
      <c r="C1891" s="152"/>
      <c r="F1891" s="153"/>
      <c r="K1891" s="36"/>
      <c r="L1891" s="36"/>
      <c r="M1891" s="45"/>
      <c r="N1891" s="389"/>
      <c r="O1891" s="154"/>
      <c r="P1891" s="154"/>
      <c r="Q1891" s="46"/>
      <c r="R1891" s="21"/>
      <c r="T1891" s="36"/>
    </row>
    <row r="1892" spans="1:20" s="33" customFormat="1" x14ac:dyDescent="0.3">
      <c r="A1892" s="150"/>
      <c r="B1892" s="151"/>
      <c r="C1892" s="152"/>
      <c r="F1892" s="153"/>
      <c r="K1892" s="36"/>
      <c r="L1892" s="36"/>
      <c r="M1892" s="45"/>
      <c r="N1892" s="389"/>
      <c r="O1892" s="154"/>
      <c r="P1892" s="154"/>
      <c r="Q1892" s="46"/>
      <c r="R1892" s="21"/>
      <c r="T1892" s="36"/>
    </row>
    <row r="1893" spans="1:20" s="33" customFormat="1" x14ac:dyDescent="0.3">
      <c r="A1893" s="150"/>
      <c r="B1893" s="151"/>
      <c r="C1893" s="152"/>
      <c r="F1893" s="153"/>
      <c r="K1893" s="36"/>
      <c r="L1893" s="36"/>
      <c r="M1893" s="45"/>
      <c r="N1893" s="389"/>
      <c r="O1893" s="154"/>
      <c r="P1893" s="154"/>
      <c r="Q1893" s="46"/>
      <c r="R1893" s="21"/>
      <c r="T1893" s="36"/>
    </row>
    <row r="1894" spans="1:20" s="33" customFormat="1" x14ac:dyDescent="0.3">
      <c r="A1894" s="150"/>
      <c r="B1894" s="151"/>
      <c r="C1894" s="152"/>
      <c r="F1894" s="153"/>
      <c r="K1894" s="36"/>
      <c r="L1894" s="36"/>
      <c r="M1894" s="45"/>
      <c r="N1894" s="389"/>
      <c r="O1894" s="154"/>
      <c r="P1894" s="154"/>
      <c r="Q1894" s="46"/>
      <c r="R1894" s="21"/>
      <c r="T1894" s="36"/>
    </row>
    <row r="1895" spans="1:20" s="33" customFormat="1" x14ac:dyDescent="0.3">
      <c r="A1895" s="150"/>
      <c r="B1895" s="151"/>
      <c r="C1895" s="152"/>
      <c r="F1895" s="153"/>
      <c r="K1895" s="36"/>
      <c r="L1895" s="36"/>
      <c r="M1895" s="45"/>
      <c r="N1895" s="389"/>
      <c r="O1895" s="154"/>
      <c r="P1895" s="154"/>
      <c r="Q1895" s="46"/>
      <c r="R1895" s="21"/>
      <c r="T1895" s="36"/>
    </row>
    <row r="1896" spans="1:20" s="33" customFormat="1" x14ac:dyDescent="0.3">
      <c r="A1896" s="150"/>
      <c r="B1896" s="151"/>
      <c r="C1896" s="152"/>
      <c r="F1896" s="153"/>
      <c r="K1896" s="36"/>
      <c r="L1896" s="36"/>
      <c r="M1896" s="45"/>
      <c r="N1896" s="389"/>
      <c r="O1896" s="154"/>
      <c r="P1896" s="154"/>
      <c r="Q1896" s="46"/>
      <c r="R1896" s="21"/>
      <c r="T1896" s="36"/>
    </row>
    <row r="1897" spans="1:20" s="33" customFormat="1" x14ac:dyDescent="0.3">
      <c r="A1897" s="150"/>
      <c r="B1897" s="151"/>
      <c r="C1897" s="152"/>
      <c r="F1897" s="153"/>
      <c r="K1897" s="36"/>
      <c r="L1897" s="36"/>
      <c r="M1897" s="45"/>
      <c r="N1897" s="389"/>
      <c r="O1897" s="154"/>
      <c r="P1897" s="154"/>
      <c r="Q1897" s="46"/>
      <c r="R1897" s="21"/>
      <c r="T1897" s="36"/>
    </row>
    <row r="1898" spans="1:20" s="33" customFormat="1" x14ac:dyDescent="0.3">
      <c r="A1898" s="150"/>
      <c r="B1898" s="151"/>
      <c r="C1898" s="152"/>
      <c r="F1898" s="153"/>
      <c r="K1898" s="36"/>
      <c r="L1898" s="36"/>
      <c r="M1898" s="45"/>
      <c r="N1898" s="389"/>
      <c r="O1898" s="154"/>
      <c r="P1898" s="154"/>
      <c r="Q1898" s="46"/>
      <c r="R1898" s="21"/>
      <c r="T1898" s="36"/>
    </row>
    <row r="1899" spans="1:20" s="33" customFormat="1" x14ac:dyDescent="0.3">
      <c r="A1899" s="150"/>
      <c r="B1899" s="151"/>
      <c r="C1899" s="152"/>
      <c r="F1899" s="153"/>
      <c r="K1899" s="36"/>
      <c r="L1899" s="36"/>
      <c r="M1899" s="45"/>
      <c r="N1899" s="389"/>
      <c r="O1899" s="154"/>
      <c r="P1899" s="154"/>
      <c r="Q1899" s="46"/>
      <c r="R1899" s="21"/>
      <c r="T1899" s="36"/>
    </row>
    <row r="1900" spans="1:20" s="33" customFormat="1" x14ac:dyDescent="0.3">
      <c r="A1900" s="150"/>
      <c r="B1900" s="151"/>
      <c r="C1900" s="152"/>
      <c r="F1900" s="153"/>
      <c r="K1900" s="36"/>
      <c r="L1900" s="36"/>
      <c r="M1900" s="45"/>
      <c r="N1900" s="389"/>
      <c r="O1900" s="154"/>
      <c r="P1900" s="154"/>
      <c r="Q1900" s="46"/>
      <c r="R1900" s="21"/>
      <c r="T1900" s="36"/>
    </row>
    <row r="1901" spans="1:20" s="33" customFormat="1" x14ac:dyDescent="0.3">
      <c r="A1901" s="150"/>
      <c r="B1901" s="151"/>
      <c r="C1901" s="152"/>
      <c r="F1901" s="153"/>
      <c r="K1901" s="36"/>
      <c r="L1901" s="36"/>
      <c r="M1901" s="45"/>
      <c r="N1901" s="389"/>
      <c r="O1901" s="154"/>
      <c r="P1901" s="154"/>
      <c r="Q1901" s="46"/>
      <c r="R1901" s="21"/>
      <c r="T1901" s="36"/>
    </row>
    <row r="1902" spans="1:20" s="33" customFormat="1" x14ac:dyDescent="0.3">
      <c r="A1902" s="150"/>
      <c r="B1902" s="151"/>
      <c r="C1902" s="152"/>
      <c r="F1902" s="153"/>
      <c r="K1902" s="36"/>
      <c r="L1902" s="36"/>
      <c r="M1902" s="45"/>
      <c r="N1902" s="389"/>
      <c r="O1902" s="154"/>
      <c r="P1902" s="154"/>
      <c r="Q1902" s="46"/>
      <c r="R1902" s="21"/>
      <c r="T1902" s="36"/>
    </row>
    <row r="1903" spans="1:20" s="33" customFormat="1" x14ac:dyDescent="0.3">
      <c r="A1903" s="150"/>
      <c r="B1903" s="151"/>
      <c r="C1903" s="152"/>
      <c r="F1903" s="153"/>
      <c r="K1903" s="36"/>
      <c r="L1903" s="36"/>
      <c r="M1903" s="45"/>
      <c r="N1903" s="389"/>
      <c r="O1903" s="154"/>
      <c r="P1903" s="154"/>
      <c r="Q1903" s="46"/>
      <c r="R1903" s="21"/>
      <c r="T1903" s="36"/>
    </row>
    <row r="1904" spans="1:20" s="33" customFormat="1" x14ac:dyDescent="0.3">
      <c r="A1904" s="150"/>
      <c r="B1904" s="151"/>
      <c r="C1904" s="152"/>
      <c r="F1904" s="153"/>
      <c r="K1904" s="36"/>
      <c r="L1904" s="36"/>
      <c r="M1904" s="45"/>
      <c r="N1904" s="389"/>
      <c r="O1904" s="154"/>
      <c r="P1904" s="154"/>
      <c r="Q1904" s="46"/>
      <c r="R1904" s="21"/>
      <c r="T1904" s="36"/>
    </row>
    <row r="1905" spans="1:20" s="33" customFormat="1" x14ac:dyDescent="0.3">
      <c r="A1905" s="150"/>
      <c r="B1905" s="151"/>
      <c r="C1905" s="152"/>
      <c r="F1905" s="153"/>
      <c r="K1905" s="36"/>
      <c r="L1905" s="36"/>
      <c r="M1905" s="45"/>
      <c r="N1905" s="389"/>
      <c r="O1905" s="154"/>
      <c r="P1905" s="154"/>
      <c r="Q1905" s="46"/>
      <c r="R1905" s="21"/>
      <c r="T1905" s="36"/>
    </row>
    <row r="1906" spans="1:20" s="33" customFormat="1" x14ac:dyDescent="0.3">
      <c r="A1906" s="150"/>
      <c r="B1906" s="151"/>
      <c r="C1906" s="152"/>
      <c r="F1906" s="153"/>
      <c r="K1906" s="36"/>
      <c r="L1906" s="36"/>
      <c r="M1906" s="45"/>
      <c r="N1906" s="389"/>
      <c r="O1906" s="154"/>
      <c r="P1906" s="154"/>
      <c r="Q1906" s="46"/>
      <c r="R1906" s="21"/>
      <c r="T1906" s="36"/>
    </row>
    <row r="1907" spans="1:20" s="33" customFormat="1" x14ac:dyDescent="0.3">
      <c r="A1907" s="150"/>
      <c r="B1907" s="151"/>
      <c r="C1907" s="152"/>
      <c r="F1907" s="153"/>
      <c r="K1907" s="36"/>
      <c r="L1907" s="36"/>
      <c r="M1907" s="45"/>
      <c r="N1907" s="389"/>
      <c r="O1907" s="154"/>
      <c r="P1907" s="154"/>
      <c r="Q1907" s="46"/>
      <c r="R1907" s="21"/>
      <c r="T1907" s="36"/>
    </row>
    <row r="1908" spans="1:20" s="33" customFormat="1" x14ac:dyDescent="0.3">
      <c r="A1908" s="150"/>
      <c r="B1908" s="151"/>
      <c r="C1908" s="152"/>
      <c r="F1908" s="153"/>
      <c r="K1908" s="36"/>
      <c r="L1908" s="36"/>
      <c r="M1908" s="45"/>
      <c r="N1908" s="389"/>
      <c r="O1908" s="154"/>
      <c r="P1908" s="154"/>
      <c r="Q1908" s="46"/>
      <c r="R1908" s="21"/>
      <c r="T1908" s="36"/>
    </row>
    <row r="1909" spans="1:20" s="33" customFormat="1" x14ac:dyDescent="0.3">
      <c r="A1909" s="150"/>
      <c r="B1909" s="151"/>
      <c r="C1909" s="152"/>
      <c r="F1909" s="153"/>
      <c r="K1909" s="36"/>
      <c r="L1909" s="36"/>
      <c r="M1909" s="45"/>
      <c r="N1909" s="389"/>
      <c r="O1909" s="154"/>
      <c r="P1909" s="154"/>
      <c r="Q1909" s="46"/>
      <c r="R1909" s="21"/>
      <c r="T1909" s="36"/>
    </row>
    <row r="1910" spans="1:20" s="33" customFormat="1" x14ac:dyDescent="0.3">
      <c r="A1910" s="150"/>
      <c r="B1910" s="151"/>
      <c r="C1910" s="152"/>
      <c r="F1910" s="153"/>
      <c r="K1910" s="36"/>
      <c r="L1910" s="36"/>
      <c r="M1910" s="45"/>
      <c r="N1910" s="389"/>
      <c r="O1910" s="154"/>
      <c r="P1910" s="154"/>
      <c r="Q1910" s="46"/>
      <c r="R1910" s="21"/>
      <c r="T1910" s="36"/>
    </row>
    <row r="1911" spans="1:20" s="33" customFormat="1" x14ac:dyDescent="0.3">
      <c r="A1911" s="150"/>
      <c r="B1911" s="151"/>
      <c r="C1911" s="152"/>
      <c r="F1911" s="153"/>
      <c r="K1911" s="36"/>
      <c r="L1911" s="36"/>
      <c r="M1911" s="45"/>
      <c r="N1911" s="389"/>
      <c r="O1911" s="154"/>
      <c r="P1911" s="154"/>
      <c r="Q1911" s="46"/>
      <c r="R1911" s="21"/>
      <c r="T1911" s="36"/>
    </row>
    <row r="1912" spans="1:20" s="33" customFormat="1" x14ac:dyDescent="0.3">
      <c r="A1912" s="150"/>
      <c r="B1912" s="151"/>
      <c r="C1912" s="152"/>
      <c r="F1912" s="153"/>
      <c r="K1912" s="36"/>
      <c r="L1912" s="36"/>
      <c r="M1912" s="45"/>
      <c r="N1912" s="389"/>
      <c r="O1912" s="154"/>
      <c r="P1912" s="154"/>
      <c r="Q1912" s="46"/>
      <c r="R1912" s="21"/>
      <c r="T1912" s="36"/>
    </row>
    <row r="1913" spans="1:20" s="33" customFormat="1" x14ac:dyDescent="0.3">
      <c r="A1913" s="150"/>
      <c r="B1913" s="151"/>
      <c r="C1913" s="152"/>
      <c r="F1913" s="153"/>
      <c r="K1913" s="36"/>
      <c r="L1913" s="36"/>
      <c r="M1913" s="45"/>
      <c r="N1913" s="389"/>
      <c r="O1913" s="154"/>
      <c r="P1913" s="154"/>
      <c r="Q1913" s="46"/>
      <c r="R1913" s="21"/>
      <c r="T1913" s="36"/>
    </row>
    <row r="1914" spans="1:20" s="33" customFormat="1" x14ac:dyDescent="0.3">
      <c r="A1914" s="150"/>
      <c r="B1914" s="151"/>
      <c r="C1914" s="152"/>
      <c r="F1914" s="153"/>
      <c r="K1914" s="36"/>
      <c r="L1914" s="36"/>
      <c r="M1914" s="45"/>
      <c r="N1914" s="389"/>
      <c r="O1914" s="154"/>
      <c r="P1914" s="154"/>
      <c r="Q1914" s="46"/>
      <c r="R1914" s="21"/>
      <c r="T1914" s="36"/>
    </row>
    <row r="1915" spans="1:20" s="33" customFormat="1" x14ac:dyDescent="0.3">
      <c r="A1915" s="150"/>
      <c r="B1915" s="151"/>
      <c r="C1915" s="152"/>
      <c r="F1915" s="153"/>
      <c r="K1915" s="36"/>
      <c r="L1915" s="36"/>
      <c r="M1915" s="45"/>
      <c r="N1915" s="389"/>
      <c r="O1915" s="154"/>
      <c r="P1915" s="154"/>
      <c r="Q1915" s="46"/>
      <c r="R1915" s="21"/>
      <c r="T1915" s="36"/>
    </row>
    <row r="1916" spans="1:20" s="33" customFormat="1" x14ac:dyDescent="0.3">
      <c r="A1916" s="150"/>
      <c r="B1916" s="151"/>
      <c r="C1916" s="152"/>
      <c r="F1916" s="153"/>
      <c r="K1916" s="36"/>
      <c r="L1916" s="36"/>
      <c r="M1916" s="45"/>
      <c r="N1916" s="389"/>
      <c r="O1916" s="154"/>
      <c r="P1916" s="154"/>
      <c r="Q1916" s="46"/>
      <c r="R1916" s="21"/>
      <c r="T1916" s="36"/>
    </row>
    <row r="1917" spans="1:20" s="33" customFormat="1" x14ac:dyDescent="0.3">
      <c r="A1917" s="150"/>
      <c r="B1917" s="151"/>
      <c r="C1917" s="152"/>
      <c r="F1917" s="153"/>
      <c r="K1917" s="36"/>
      <c r="L1917" s="36"/>
      <c r="M1917" s="45"/>
      <c r="N1917" s="389"/>
      <c r="O1917" s="154"/>
      <c r="P1917" s="154"/>
      <c r="Q1917" s="46"/>
      <c r="R1917" s="21"/>
      <c r="T1917" s="36"/>
    </row>
    <row r="1918" spans="1:20" s="33" customFormat="1" x14ac:dyDescent="0.3">
      <c r="A1918" s="150"/>
      <c r="B1918" s="151"/>
      <c r="C1918" s="152"/>
      <c r="F1918" s="153"/>
      <c r="K1918" s="36"/>
      <c r="L1918" s="36"/>
      <c r="M1918" s="45"/>
      <c r="N1918" s="389"/>
      <c r="O1918" s="154"/>
      <c r="P1918" s="154"/>
      <c r="Q1918" s="46"/>
      <c r="R1918" s="21"/>
      <c r="T1918" s="36"/>
    </row>
    <row r="1919" spans="1:20" s="33" customFormat="1" x14ac:dyDescent="0.3">
      <c r="A1919" s="150"/>
      <c r="B1919" s="151"/>
      <c r="C1919" s="152"/>
      <c r="F1919" s="153"/>
      <c r="K1919" s="36"/>
      <c r="L1919" s="36"/>
      <c r="M1919" s="45"/>
      <c r="N1919" s="389"/>
      <c r="O1919" s="154"/>
      <c r="P1919" s="154"/>
      <c r="Q1919" s="46"/>
      <c r="R1919" s="21"/>
      <c r="T1919" s="36"/>
    </row>
    <row r="1920" spans="1:20" s="33" customFormat="1" x14ac:dyDescent="0.3">
      <c r="A1920" s="150"/>
      <c r="B1920" s="151"/>
      <c r="C1920" s="152"/>
      <c r="F1920" s="153"/>
      <c r="K1920" s="36"/>
      <c r="L1920" s="36"/>
      <c r="M1920" s="45"/>
      <c r="N1920" s="389"/>
      <c r="O1920" s="154"/>
      <c r="P1920" s="154"/>
      <c r="Q1920" s="46"/>
      <c r="R1920" s="21"/>
      <c r="T1920" s="36"/>
    </row>
    <row r="1921" spans="1:20" s="33" customFormat="1" x14ac:dyDescent="0.3">
      <c r="A1921" s="150"/>
      <c r="B1921" s="151"/>
      <c r="C1921" s="152"/>
      <c r="F1921" s="153"/>
      <c r="K1921" s="36"/>
      <c r="L1921" s="36"/>
      <c r="M1921" s="45"/>
      <c r="N1921" s="389"/>
      <c r="O1921" s="154"/>
      <c r="P1921" s="154"/>
      <c r="Q1921" s="46"/>
      <c r="R1921" s="21"/>
      <c r="T1921" s="36"/>
    </row>
    <row r="1922" spans="1:20" s="33" customFormat="1" x14ac:dyDescent="0.3">
      <c r="A1922" s="150"/>
      <c r="B1922" s="151"/>
      <c r="C1922" s="152"/>
      <c r="F1922" s="153"/>
      <c r="K1922" s="36"/>
      <c r="L1922" s="36"/>
      <c r="M1922" s="45"/>
      <c r="N1922" s="389"/>
      <c r="O1922" s="154"/>
      <c r="P1922" s="154"/>
      <c r="Q1922" s="46"/>
      <c r="R1922" s="21"/>
      <c r="T1922" s="36"/>
    </row>
    <row r="1923" spans="1:20" s="33" customFormat="1" x14ac:dyDescent="0.3">
      <c r="A1923" s="150"/>
      <c r="B1923" s="151"/>
      <c r="C1923" s="152"/>
      <c r="F1923" s="153"/>
      <c r="K1923" s="36"/>
      <c r="L1923" s="36"/>
      <c r="M1923" s="45"/>
      <c r="N1923" s="389"/>
      <c r="O1923" s="154"/>
      <c r="P1923" s="154"/>
      <c r="Q1923" s="46"/>
      <c r="R1923" s="21"/>
      <c r="T1923" s="36"/>
    </row>
    <row r="1924" spans="1:20" s="33" customFormat="1" x14ac:dyDescent="0.3">
      <c r="A1924" s="150"/>
      <c r="B1924" s="151"/>
      <c r="C1924" s="152"/>
      <c r="F1924" s="153"/>
      <c r="K1924" s="36"/>
      <c r="L1924" s="36"/>
      <c r="M1924" s="45"/>
      <c r="N1924" s="389"/>
      <c r="O1924" s="154"/>
      <c r="P1924" s="154"/>
      <c r="Q1924" s="46"/>
      <c r="R1924" s="21"/>
      <c r="T1924" s="36"/>
    </row>
    <row r="1925" spans="1:20" s="33" customFormat="1" x14ac:dyDescent="0.3">
      <c r="A1925" s="150"/>
      <c r="B1925" s="151"/>
      <c r="C1925" s="152"/>
      <c r="F1925" s="153"/>
      <c r="K1925" s="36"/>
      <c r="L1925" s="36"/>
      <c r="M1925" s="45"/>
      <c r="N1925" s="389"/>
      <c r="O1925" s="154"/>
      <c r="P1925" s="154"/>
      <c r="Q1925" s="46"/>
      <c r="R1925" s="21"/>
      <c r="T1925" s="36"/>
    </row>
    <row r="1926" spans="1:20" s="33" customFormat="1" x14ac:dyDescent="0.3">
      <c r="A1926" s="150"/>
      <c r="B1926" s="151"/>
      <c r="C1926" s="152"/>
      <c r="F1926" s="153"/>
      <c r="K1926" s="36"/>
      <c r="L1926" s="36"/>
      <c r="M1926" s="45"/>
      <c r="N1926" s="389"/>
      <c r="O1926" s="154"/>
      <c r="P1926" s="154"/>
      <c r="Q1926" s="46"/>
      <c r="R1926" s="21"/>
      <c r="T1926" s="36"/>
    </row>
    <row r="1927" spans="1:20" s="33" customFormat="1" x14ac:dyDescent="0.3">
      <c r="A1927" s="150"/>
      <c r="B1927" s="151"/>
      <c r="C1927" s="152"/>
      <c r="F1927" s="153"/>
      <c r="K1927" s="36"/>
      <c r="L1927" s="36"/>
      <c r="M1927" s="45"/>
      <c r="N1927" s="389"/>
      <c r="O1927" s="154"/>
      <c r="P1927" s="154"/>
      <c r="Q1927" s="46"/>
      <c r="R1927" s="21"/>
      <c r="T1927" s="36"/>
    </row>
    <row r="1928" spans="1:20" s="33" customFormat="1" x14ac:dyDescent="0.3">
      <c r="A1928" s="150"/>
      <c r="B1928" s="151"/>
      <c r="C1928" s="152"/>
      <c r="F1928" s="153"/>
      <c r="K1928" s="36"/>
      <c r="L1928" s="36"/>
      <c r="M1928" s="45"/>
      <c r="N1928" s="389"/>
      <c r="O1928" s="154"/>
      <c r="P1928" s="154"/>
      <c r="Q1928" s="46"/>
      <c r="R1928" s="21"/>
      <c r="T1928" s="36"/>
    </row>
    <row r="1929" spans="1:20" s="33" customFormat="1" x14ac:dyDescent="0.3">
      <c r="A1929" s="150"/>
      <c r="B1929" s="151"/>
      <c r="C1929" s="152"/>
      <c r="F1929" s="153"/>
      <c r="K1929" s="36"/>
      <c r="L1929" s="36"/>
      <c r="M1929" s="45"/>
      <c r="N1929" s="389"/>
      <c r="O1929" s="154"/>
      <c r="P1929" s="154"/>
      <c r="Q1929" s="46"/>
      <c r="R1929" s="21"/>
      <c r="T1929" s="36"/>
    </row>
    <row r="1930" spans="1:20" s="33" customFormat="1" x14ac:dyDescent="0.3">
      <c r="A1930" s="150"/>
      <c r="B1930" s="151"/>
      <c r="C1930" s="152"/>
      <c r="F1930" s="153"/>
      <c r="K1930" s="36"/>
      <c r="L1930" s="36"/>
      <c r="M1930" s="45"/>
      <c r="N1930" s="389"/>
      <c r="O1930" s="154"/>
      <c r="P1930" s="154"/>
      <c r="Q1930" s="46"/>
      <c r="R1930" s="21"/>
      <c r="T1930" s="36"/>
    </row>
    <row r="1931" spans="1:20" s="33" customFormat="1" x14ac:dyDescent="0.3">
      <c r="A1931" s="150"/>
      <c r="B1931" s="151"/>
      <c r="C1931" s="152"/>
      <c r="F1931" s="153"/>
      <c r="K1931" s="36"/>
      <c r="L1931" s="36"/>
      <c r="M1931" s="45"/>
      <c r="N1931" s="389"/>
      <c r="O1931" s="154"/>
      <c r="P1931" s="154"/>
      <c r="Q1931" s="46"/>
      <c r="R1931" s="21"/>
      <c r="T1931" s="36"/>
    </row>
    <row r="1932" spans="1:20" s="33" customFormat="1" x14ac:dyDescent="0.3">
      <c r="A1932" s="150"/>
      <c r="B1932" s="151"/>
      <c r="C1932" s="152"/>
      <c r="F1932" s="153"/>
      <c r="K1932" s="36"/>
      <c r="L1932" s="36"/>
      <c r="M1932" s="45"/>
      <c r="N1932" s="389"/>
      <c r="O1932" s="154"/>
      <c r="P1932" s="154"/>
      <c r="Q1932" s="46"/>
      <c r="R1932" s="21"/>
      <c r="T1932" s="36"/>
    </row>
    <row r="1933" spans="1:20" s="33" customFormat="1" x14ac:dyDescent="0.3">
      <c r="A1933" s="150"/>
      <c r="B1933" s="151"/>
      <c r="C1933" s="152"/>
      <c r="F1933" s="153"/>
      <c r="K1933" s="36"/>
      <c r="L1933" s="36"/>
      <c r="M1933" s="45"/>
      <c r="N1933" s="389"/>
      <c r="O1933" s="154"/>
      <c r="P1933" s="154"/>
      <c r="Q1933" s="46"/>
      <c r="R1933" s="21"/>
      <c r="T1933" s="36"/>
    </row>
    <row r="1934" spans="1:20" s="33" customFormat="1" x14ac:dyDescent="0.3">
      <c r="A1934" s="150"/>
      <c r="B1934" s="151"/>
      <c r="C1934" s="152"/>
      <c r="F1934" s="153"/>
      <c r="K1934" s="36"/>
      <c r="L1934" s="36"/>
      <c r="M1934" s="45"/>
      <c r="N1934" s="389"/>
      <c r="O1934" s="154"/>
      <c r="P1934" s="154"/>
      <c r="Q1934" s="46"/>
      <c r="R1934" s="21"/>
      <c r="T1934" s="36"/>
    </row>
    <row r="1935" spans="1:20" s="33" customFormat="1" x14ac:dyDescent="0.3">
      <c r="A1935" s="150"/>
      <c r="B1935" s="151"/>
      <c r="C1935" s="152"/>
      <c r="F1935" s="153"/>
      <c r="K1935" s="36"/>
      <c r="L1935" s="36"/>
      <c r="M1935" s="45"/>
      <c r="N1935" s="389"/>
      <c r="O1935" s="154"/>
      <c r="P1935" s="154"/>
      <c r="Q1935" s="46"/>
      <c r="R1935" s="21"/>
      <c r="T1935" s="36"/>
    </row>
    <row r="1936" spans="1:20" s="33" customFormat="1" x14ac:dyDescent="0.3">
      <c r="A1936" s="150"/>
      <c r="B1936" s="151"/>
      <c r="C1936" s="152"/>
      <c r="F1936" s="153"/>
      <c r="K1936" s="36"/>
      <c r="L1936" s="36"/>
      <c r="M1936" s="45"/>
      <c r="N1936" s="389"/>
      <c r="O1936" s="154"/>
      <c r="P1936" s="154"/>
      <c r="Q1936" s="46"/>
      <c r="R1936" s="21"/>
      <c r="T1936" s="36"/>
    </row>
    <row r="1937" spans="1:20" s="33" customFormat="1" x14ac:dyDescent="0.3">
      <c r="A1937" s="150"/>
      <c r="B1937" s="151"/>
      <c r="C1937" s="152"/>
      <c r="F1937" s="153"/>
      <c r="K1937" s="36"/>
      <c r="L1937" s="36"/>
      <c r="M1937" s="45"/>
      <c r="N1937" s="389"/>
      <c r="O1937" s="154"/>
      <c r="P1937" s="154"/>
      <c r="Q1937" s="46"/>
      <c r="R1937" s="21"/>
      <c r="T1937" s="36"/>
    </row>
    <row r="1938" spans="1:20" s="33" customFormat="1" x14ac:dyDescent="0.3">
      <c r="A1938" s="150"/>
      <c r="B1938" s="151"/>
      <c r="C1938" s="152"/>
      <c r="F1938" s="153"/>
      <c r="K1938" s="36"/>
      <c r="L1938" s="36"/>
      <c r="M1938" s="45"/>
      <c r="N1938" s="389"/>
      <c r="O1938" s="154"/>
      <c r="P1938" s="154"/>
      <c r="Q1938" s="46"/>
      <c r="R1938" s="21"/>
      <c r="T1938" s="36"/>
    </row>
    <row r="1939" spans="1:20" s="33" customFormat="1" x14ac:dyDescent="0.3">
      <c r="A1939" s="150"/>
      <c r="B1939" s="151"/>
      <c r="C1939" s="152"/>
      <c r="F1939" s="153"/>
      <c r="K1939" s="36"/>
      <c r="L1939" s="36"/>
      <c r="M1939" s="45"/>
      <c r="N1939" s="389"/>
      <c r="O1939" s="154"/>
      <c r="P1939" s="154"/>
      <c r="Q1939" s="46"/>
      <c r="R1939" s="21"/>
      <c r="T1939" s="36"/>
    </row>
    <row r="1940" spans="1:20" s="33" customFormat="1" x14ac:dyDescent="0.3">
      <c r="A1940" s="150"/>
      <c r="B1940" s="151"/>
      <c r="C1940" s="152"/>
      <c r="F1940" s="153"/>
      <c r="K1940" s="36"/>
      <c r="L1940" s="36"/>
      <c r="M1940" s="45"/>
      <c r="N1940" s="389"/>
      <c r="O1940" s="154"/>
      <c r="P1940" s="154"/>
      <c r="Q1940" s="46"/>
      <c r="R1940" s="21"/>
      <c r="T1940" s="36"/>
    </row>
    <row r="1941" spans="1:20" s="33" customFormat="1" x14ac:dyDescent="0.3">
      <c r="A1941" s="150"/>
      <c r="B1941" s="151"/>
      <c r="C1941" s="152"/>
      <c r="F1941" s="153"/>
      <c r="K1941" s="36"/>
      <c r="L1941" s="36"/>
      <c r="M1941" s="45"/>
      <c r="N1941" s="389"/>
      <c r="O1941" s="154"/>
      <c r="P1941" s="154"/>
      <c r="Q1941" s="46"/>
      <c r="R1941" s="21"/>
      <c r="T1941" s="36"/>
    </row>
    <row r="1942" spans="1:20" s="33" customFormat="1" x14ac:dyDescent="0.3">
      <c r="A1942" s="150"/>
      <c r="B1942" s="151"/>
      <c r="C1942" s="152"/>
      <c r="F1942" s="153"/>
      <c r="K1942" s="36"/>
      <c r="L1942" s="36"/>
      <c r="M1942" s="45"/>
      <c r="N1942" s="389"/>
      <c r="O1942" s="154"/>
      <c r="P1942" s="154"/>
      <c r="Q1942" s="46"/>
      <c r="R1942" s="21"/>
      <c r="T1942" s="36"/>
    </row>
    <row r="1943" spans="1:20" s="33" customFormat="1" x14ac:dyDescent="0.3">
      <c r="A1943" s="150"/>
      <c r="B1943" s="151"/>
      <c r="C1943" s="152"/>
      <c r="F1943" s="153"/>
      <c r="K1943" s="36"/>
      <c r="L1943" s="36"/>
      <c r="M1943" s="45"/>
      <c r="N1943" s="389"/>
      <c r="O1943" s="154"/>
      <c r="P1943" s="154"/>
      <c r="Q1943" s="46"/>
      <c r="R1943" s="21"/>
      <c r="T1943" s="36"/>
    </row>
    <row r="1944" spans="1:20" s="33" customFormat="1" x14ac:dyDescent="0.3">
      <c r="A1944" s="150"/>
      <c r="B1944" s="151"/>
      <c r="C1944" s="152"/>
      <c r="F1944" s="153"/>
      <c r="K1944" s="36"/>
      <c r="L1944" s="36"/>
      <c r="M1944" s="45"/>
      <c r="N1944" s="389"/>
      <c r="O1944" s="154"/>
      <c r="P1944" s="154"/>
      <c r="Q1944" s="46"/>
      <c r="R1944" s="21"/>
      <c r="T1944" s="36"/>
    </row>
    <row r="1945" spans="1:20" s="33" customFormat="1" x14ac:dyDescent="0.3">
      <c r="A1945" s="150"/>
      <c r="B1945" s="151"/>
      <c r="C1945" s="152"/>
      <c r="F1945" s="153"/>
      <c r="K1945" s="36"/>
      <c r="L1945" s="36"/>
      <c r="M1945" s="45"/>
      <c r="N1945" s="389"/>
      <c r="O1945" s="154"/>
      <c r="P1945" s="154"/>
      <c r="Q1945" s="46"/>
      <c r="R1945" s="21"/>
      <c r="T1945" s="36"/>
    </row>
    <row r="1946" spans="1:20" s="33" customFormat="1" x14ac:dyDescent="0.3">
      <c r="A1946" s="150"/>
      <c r="B1946" s="151"/>
      <c r="C1946" s="152"/>
      <c r="F1946" s="153"/>
      <c r="K1946" s="36"/>
      <c r="L1946" s="36"/>
      <c r="M1946" s="45"/>
      <c r="N1946" s="389"/>
      <c r="O1946" s="154"/>
      <c r="P1946" s="154"/>
      <c r="Q1946" s="46"/>
      <c r="R1946" s="21"/>
      <c r="T1946" s="36"/>
    </row>
    <row r="1947" spans="1:20" s="33" customFormat="1" x14ac:dyDescent="0.3">
      <c r="A1947" s="150"/>
      <c r="B1947" s="151"/>
      <c r="C1947" s="152"/>
      <c r="F1947" s="153"/>
      <c r="K1947" s="36"/>
      <c r="L1947" s="36"/>
      <c r="M1947" s="45"/>
      <c r="N1947" s="389"/>
      <c r="O1947" s="154"/>
      <c r="P1947" s="154"/>
      <c r="Q1947" s="46"/>
      <c r="R1947" s="21"/>
      <c r="T1947" s="36"/>
    </row>
    <row r="1948" spans="1:20" s="33" customFormat="1" x14ac:dyDescent="0.3">
      <c r="A1948" s="150"/>
      <c r="B1948" s="151"/>
      <c r="C1948" s="152"/>
      <c r="F1948" s="153"/>
      <c r="K1948" s="36"/>
      <c r="L1948" s="36"/>
      <c r="M1948" s="45"/>
      <c r="N1948" s="389"/>
      <c r="O1948" s="154"/>
      <c r="P1948" s="154"/>
      <c r="Q1948" s="46"/>
      <c r="R1948" s="21"/>
      <c r="T1948" s="36"/>
    </row>
    <row r="1949" spans="1:20" s="33" customFormat="1" x14ac:dyDescent="0.3">
      <c r="A1949" s="150"/>
      <c r="B1949" s="151"/>
      <c r="C1949" s="152"/>
      <c r="F1949" s="153"/>
      <c r="K1949" s="36"/>
      <c r="L1949" s="36"/>
      <c r="M1949" s="45"/>
      <c r="N1949" s="389"/>
      <c r="O1949" s="154"/>
      <c r="P1949" s="154"/>
      <c r="Q1949" s="46"/>
      <c r="R1949" s="21"/>
      <c r="T1949" s="36"/>
    </row>
    <row r="1950" spans="1:20" s="33" customFormat="1" x14ac:dyDescent="0.3">
      <c r="A1950" s="150"/>
      <c r="B1950" s="151"/>
      <c r="C1950" s="152"/>
      <c r="F1950" s="153"/>
      <c r="K1950" s="36"/>
      <c r="L1950" s="36"/>
      <c r="M1950" s="45"/>
      <c r="N1950" s="389"/>
      <c r="O1950" s="154"/>
      <c r="P1950" s="154"/>
      <c r="Q1950" s="46"/>
      <c r="R1950" s="21"/>
      <c r="T1950" s="36"/>
    </row>
    <row r="1951" spans="1:20" s="33" customFormat="1" x14ac:dyDescent="0.3">
      <c r="A1951" s="150"/>
      <c r="B1951" s="151"/>
      <c r="C1951" s="152"/>
      <c r="F1951" s="153"/>
      <c r="K1951" s="36"/>
      <c r="L1951" s="36"/>
      <c r="M1951" s="45"/>
      <c r="N1951" s="389"/>
      <c r="O1951" s="154"/>
      <c r="P1951" s="154"/>
      <c r="Q1951" s="46"/>
      <c r="R1951" s="21"/>
      <c r="T1951" s="36"/>
    </row>
    <row r="1952" spans="1:20" s="33" customFormat="1" x14ac:dyDescent="0.3">
      <c r="A1952" s="150"/>
      <c r="B1952" s="151"/>
      <c r="C1952" s="152"/>
      <c r="F1952" s="153"/>
      <c r="K1952" s="36"/>
      <c r="L1952" s="36"/>
      <c r="M1952" s="45"/>
      <c r="N1952" s="389"/>
      <c r="O1952" s="154"/>
      <c r="P1952" s="154"/>
      <c r="Q1952" s="46"/>
      <c r="R1952" s="21"/>
      <c r="T1952" s="36"/>
    </row>
    <row r="1953" spans="1:20" s="33" customFormat="1" x14ac:dyDescent="0.3">
      <c r="A1953" s="150"/>
      <c r="B1953" s="151"/>
      <c r="C1953" s="152"/>
      <c r="F1953" s="153"/>
      <c r="K1953" s="36"/>
      <c r="L1953" s="36"/>
      <c r="M1953" s="45"/>
      <c r="N1953" s="389"/>
      <c r="O1953" s="154"/>
      <c r="P1953" s="154"/>
      <c r="Q1953" s="46"/>
      <c r="R1953" s="21"/>
      <c r="T1953" s="36"/>
    </row>
    <row r="1954" spans="1:20" s="33" customFormat="1" x14ac:dyDescent="0.3">
      <c r="A1954" s="150"/>
      <c r="B1954" s="151"/>
      <c r="C1954" s="152"/>
      <c r="F1954" s="153"/>
      <c r="K1954" s="36"/>
      <c r="L1954" s="36"/>
      <c r="M1954" s="45"/>
      <c r="N1954" s="389"/>
      <c r="O1954" s="154"/>
      <c r="P1954" s="154"/>
      <c r="Q1954" s="46"/>
      <c r="R1954" s="21"/>
      <c r="T1954" s="36"/>
    </row>
    <row r="1955" spans="1:20" s="33" customFormat="1" x14ac:dyDescent="0.3">
      <c r="A1955" s="150"/>
      <c r="B1955" s="151"/>
      <c r="C1955" s="152"/>
      <c r="F1955" s="153"/>
      <c r="K1955" s="36"/>
      <c r="L1955" s="36"/>
      <c r="M1955" s="45"/>
      <c r="N1955" s="389"/>
      <c r="O1955" s="154"/>
      <c r="P1955" s="154"/>
      <c r="Q1955" s="46"/>
      <c r="R1955" s="21"/>
      <c r="T1955" s="36"/>
    </row>
    <row r="1956" spans="1:20" s="33" customFormat="1" x14ac:dyDescent="0.3">
      <c r="A1956" s="150"/>
      <c r="B1956" s="151"/>
      <c r="C1956" s="152"/>
      <c r="F1956" s="153"/>
      <c r="K1956" s="36"/>
      <c r="L1956" s="36"/>
      <c r="M1956" s="45"/>
      <c r="N1956" s="389"/>
      <c r="O1956" s="154"/>
      <c r="P1956" s="154"/>
      <c r="Q1956" s="46"/>
      <c r="R1956" s="21"/>
      <c r="T1956" s="36"/>
    </row>
    <row r="1957" spans="1:20" s="33" customFormat="1" x14ac:dyDescent="0.3">
      <c r="A1957" s="150"/>
      <c r="B1957" s="151"/>
      <c r="C1957" s="152"/>
      <c r="F1957" s="153"/>
      <c r="K1957" s="36"/>
      <c r="L1957" s="36"/>
      <c r="M1957" s="45"/>
      <c r="N1957" s="389"/>
      <c r="O1957" s="154"/>
      <c r="P1957" s="154"/>
      <c r="Q1957" s="46"/>
      <c r="R1957" s="21"/>
      <c r="T1957" s="36"/>
    </row>
    <row r="1958" spans="1:20" s="33" customFormat="1" x14ac:dyDescent="0.3">
      <c r="A1958" s="150"/>
      <c r="B1958" s="151"/>
      <c r="C1958" s="152"/>
      <c r="F1958" s="153"/>
      <c r="K1958" s="36"/>
      <c r="L1958" s="36"/>
      <c r="M1958" s="45"/>
      <c r="N1958" s="389"/>
      <c r="O1958" s="154"/>
      <c r="P1958" s="154"/>
      <c r="Q1958" s="46"/>
      <c r="R1958" s="21"/>
      <c r="T1958" s="36"/>
    </row>
    <row r="1959" spans="1:20" s="33" customFormat="1" x14ac:dyDescent="0.3">
      <c r="A1959" s="150"/>
      <c r="B1959" s="151"/>
      <c r="C1959" s="152"/>
      <c r="F1959" s="153"/>
      <c r="K1959" s="36"/>
      <c r="L1959" s="36"/>
      <c r="M1959" s="45"/>
      <c r="N1959" s="389"/>
      <c r="O1959" s="154"/>
      <c r="P1959" s="154"/>
      <c r="Q1959" s="46"/>
      <c r="R1959" s="21"/>
      <c r="T1959" s="36"/>
    </row>
    <row r="1960" spans="1:20" s="33" customFormat="1" x14ac:dyDescent="0.3">
      <c r="A1960" s="150"/>
      <c r="B1960" s="151"/>
      <c r="C1960" s="152"/>
      <c r="F1960" s="153"/>
      <c r="K1960" s="36"/>
      <c r="L1960" s="36"/>
      <c r="M1960" s="45"/>
      <c r="N1960" s="389"/>
      <c r="O1960" s="154"/>
      <c r="P1960" s="154"/>
      <c r="Q1960" s="46"/>
      <c r="R1960" s="21"/>
      <c r="T1960" s="36"/>
    </row>
    <row r="1961" spans="1:20" s="33" customFormat="1" x14ac:dyDescent="0.3">
      <c r="A1961" s="150"/>
      <c r="B1961" s="151"/>
      <c r="C1961" s="152"/>
      <c r="F1961" s="153"/>
      <c r="K1961" s="36"/>
      <c r="L1961" s="36"/>
      <c r="M1961" s="45"/>
      <c r="N1961" s="389"/>
      <c r="O1961" s="154"/>
      <c r="P1961" s="154"/>
      <c r="Q1961" s="46"/>
      <c r="R1961" s="21"/>
      <c r="T1961" s="36"/>
    </row>
    <row r="1962" spans="1:20" s="33" customFormat="1" x14ac:dyDescent="0.3">
      <c r="A1962" s="150"/>
      <c r="B1962" s="151"/>
      <c r="C1962" s="152"/>
      <c r="F1962" s="153"/>
      <c r="K1962" s="36"/>
      <c r="L1962" s="36"/>
      <c r="M1962" s="45"/>
      <c r="N1962" s="389"/>
      <c r="O1962" s="154"/>
      <c r="P1962" s="154"/>
      <c r="Q1962" s="46"/>
      <c r="R1962" s="21"/>
      <c r="T1962" s="36"/>
    </row>
    <row r="1963" spans="1:20" s="33" customFormat="1" x14ac:dyDescent="0.3">
      <c r="A1963" s="150"/>
      <c r="B1963" s="151"/>
      <c r="C1963" s="152"/>
      <c r="F1963" s="153"/>
      <c r="K1963" s="36"/>
      <c r="L1963" s="36"/>
      <c r="M1963" s="45"/>
      <c r="N1963" s="389"/>
      <c r="O1963" s="154"/>
      <c r="P1963" s="154"/>
      <c r="Q1963" s="46"/>
      <c r="R1963" s="21"/>
      <c r="T1963" s="36"/>
    </row>
    <row r="1964" spans="1:20" s="33" customFormat="1" x14ac:dyDescent="0.3">
      <c r="A1964" s="150"/>
      <c r="B1964" s="151"/>
      <c r="C1964" s="152"/>
      <c r="F1964" s="153"/>
      <c r="K1964" s="36"/>
      <c r="L1964" s="36"/>
      <c r="M1964" s="45"/>
      <c r="N1964" s="389"/>
      <c r="O1964" s="154"/>
      <c r="P1964" s="154"/>
      <c r="Q1964" s="46"/>
      <c r="R1964" s="21"/>
      <c r="T1964" s="36"/>
    </row>
    <row r="1965" spans="1:20" s="33" customFormat="1" x14ac:dyDescent="0.3">
      <c r="A1965" s="150"/>
      <c r="B1965" s="151"/>
      <c r="C1965" s="152"/>
      <c r="F1965" s="153"/>
      <c r="K1965" s="36"/>
      <c r="L1965" s="36"/>
      <c r="M1965" s="45"/>
      <c r="N1965" s="389"/>
      <c r="O1965" s="154"/>
      <c r="P1965" s="154"/>
      <c r="Q1965" s="46"/>
      <c r="R1965" s="21"/>
      <c r="T1965" s="36"/>
    </row>
    <row r="1966" spans="1:20" s="33" customFormat="1" x14ac:dyDescent="0.3">
      <c r="A1966" s="150"/>
      <c r="B1966" s="151"/>
      <c r="C1966" s="152"/>
      <c r="F1966" s="153"/>
      <c r="K1966" s="36"/>
      <c r="L1966" s="36"/>
      <c r="M1966" s="45"/>
      <c r="N1966" s="389"/>
      <c r="O1966" s="154"/>
      <c r="P1966" s="154"/>
      <c r="Q1966" s="46"/>
      <c r="R1966" s="21"/>
      <c r="T1966" s="36"/>
    </row>
    <row r="1967" spans="1:20" s="33" customFormat="1" x14ac:dyDescent="0.3">
      <c r="A1967" s="150"/>
      <c r="B1967" s="151"/>
      <c r="C1967" s="152"/>
      <c r="F1967" s="153"/>
      <c r="K1967" s="36"/>
      <c r="L1967" s="36"/>
      <c r="M1967" s="45"/>
      <c r="N1967" s="389"/>
      <c r="O1967" s="154"/>
      <c r="P1967" s="154"/>
      <c r="Q1967" s="46"/>
      <c r="R1967" s="21"/>
      <c r="T1967" s="36"/>
    </row>
    <row r="1968" spans="1:20" s="33" customFormat="1" x14ac:dyDescent="0.3">
      <c r="A1968" s="150"/>
      <c r="B1968" s="151"/>
      <c r="C1968" s="152"/>
      <c r="F1968" s="153"/>
      <c r="K1968" s="36"/>
      <c r="L1968" s="36"/>
      <c r="M1968" s="45"/>
      <c r="N1968" s="389"/>
      <c r="O1968" s="154"/>
      <c r="P1968" s="154"/>
      <c r="Q1968" s="46"/>
      <c r="R1968" s="21"/>
      <c r="T1968" s="36"/>
    </row>
    <row r="1969" spans="1:20" s="33" customFormat="1" x14ac:dyDescent="0.3">
      <c r="A1969" s="150"/>
      <c r="B1969" s="151"/>
      <c r="C1969" s="152"/>
      <c r="F1969" s="153"/>
      <c r="K1969" s="36"/>
      <c r="L1969" s="36"/>
      <c r="M1969" s="45"/>
      <c r="N1969" s="389"/>
      <c r="O1969" s="154"/>
      <c r="P1969" s="154"/>
      <c r="Q1969" s="46"/>
      <c r="R1969" s="21"/>
      <c r="T1969" s="36"/>
    </row>
    <row r="1970" spans="1:20" s="33" customFormat="1" x14ac:dyDescent="0.3">
      <c r="A1970" s="150"/>
      <c r="B1970" s="151"/>
      <c r="C1970" s="152"/>
      <c r="F1970" s="153"/>
      <c r="K1970" s="36"/>
      <c r="L1970" s="36"/>
      <c r="M1970" s="45"/>
      <c r="N1970" s="389"/>
      <c r="O1970" s="154"/>
      <c r="P1970" s="154"/>
      <c r="Q1970" s="46"/>
      <c r="R1970" s="21"/>
      <c r="T1970" s="36"/>
    </row>
    <row r="1971" spans="1:20" s="33" customFormat="1" x14ac:dyDescent="0.3">
      <c r="A1971" s="150"/>
      <c r="B1971" s="151"/>
      <c r="C1971" s="152"/>
      <c r="F1971" s="153"/>
      <c r="K1971" s="36"/>
      <c r="L1971" s="36"/>
      <c r="M1971" s="45"/>
      <c r="N1971" s="389"/>
      <c r="O1971" s="154"/>
      <c r="P1971" s="154"/>
      <c r="Q1971" s="46"/>
      <c r="R1971" s="21"/>
      <c r="T1971" s="36"/>
    </row>
    <row r="1972" spans="1:20" s="33" customFormat="1" x14ac:dyDescent="0.3">
      <c r="A1972" s="150"/>
      <c r="B1972" s="151"/>
      <c r="C1972" s="152"/>
      <c r="F1972" s="153"/>
      <c r="K1972" s="36"/>
      <c r="L1972" s="36"/>
      <c r="M1972" s="45"/>
      <c r="N1972" s="389"/>
      <c r="O1972" s="154"/>
      <c r="P1972" s="154"/>
      <c r="Q1972" s="46"/>
      <c r="R1972" s="21"/>
      <c r="T1972" s="36"/>
    </row>
    <row r="1973" spans="1:20" s="33" customFormat="1" x14ac:dyDescent="0.3">
      <c r="A1973" s="150"/>
      <c r="B1973" s="151"/>
      <c r="C1973" s="152"/>
      <c r="F1973" s="153"/>
      <c r="K1973" s="36"/>
      <c r="L1973" s="36"/>
      <c r="M1973" s="45"/>
      <c r="N1973" s="389"/>
      <c r="O1973" s="154"/>
      <c r="P1973" s="154"/>
      <c r="Q1973" s="46"/>
      <c r="R1973" s="21"/>
      <c r="T1973" s="36"/>
    </row>
    <row r="1974" spans="1:20" s="33" customFormat="1" x14ac:dyDescent="0.3">
      <c r="A1974" s="150"/>
      <c r="B1974" s="151"/>
      <c r="C1974" s="152"/>
      <c r="F1974" s="153"/>
      <c r="K1974" s="36"/>
      <c r="L1974" s="36"/>
      <c r="M1974" s="45"/>
      <c r="N1974" s="389"/>
      <c r="O1974" s="154"/>
      <c r="P1974" s="154"/>
      <c r="Q1974" s="46"/>
      <c r="R1974" s="21"/>
      <c r="T1974" s="36"/>
    </row>
    <row r="1975" spans="1:20" s="33" customFormat="1" x14ac:dyDescent="0.3">
      <c r="A1975" s="150"/>
      <c r="B1975" s="151"/>
      <c r="C1975" s="152"/>
      <c r="F1975" s="153"/>
      <c r="K1975" s="36"/>
      <c r="L1975" s="36"/>
      <c r="M1975" s="45"/>
      <c r="N1975" s="389"/>
      <c r="O1975" s="154"/>
      <c r="P1975" s="154"/>
      <c r="Q1975" s="46"/>
      <c r="R1975" s="21"/>
      <c r="T1975" s="36"/>
    </row>
    <row r="1976" spans="1:20" s="33" customFormat="1" x14ac:dyDescent="0.3">
      <c r="A1976" s="150"/>
      <c r="B1976" s="151"/>
      <c r="C1976" s="152"/>
      <c r="F1976" s="153"/>
      <c r="K1976" s="36"/>
      <c r="L1976" s="36"/>
      <c r="M1976" s="45"/>
      <c r="N1976" s="389"/>
      <c r="O1976" s="154"/>
      <c r="P1976" s="154"/>
      <c r="Q1976" s="46"/>
      <c r="R1976" s="21"/>
      <c r="T1976" s="36"/>
    </row>
    <row r="1977" spans="1:20" s="33" customFormat="1" x14ac:dyDescent="0.3">
      <c r="A1977" s="150"/>
      <c r="B1977" s="151"/>
      <c r="C1977" s="152"/>
      <c r="F1977" s="153"/>
      <c r="K1977" s="36"/>
      <c r="L1977" s="36"/>
      <c r="M1977" s="45"/>
      <c r="N1977" s="389"/>
      <c r="O1977" s="154"/>
      <c r="P1977" s="154"/>
      <c r="Q1977" s="46"/>
      <c r="R1977" s="21"/>
      <c r="T1977" s="36"/>
    </row>
    <row r="1978" spans="1:20" s="33" customFormat="1" x14ac:dyDescent="0.3">
      <c r="A1978" s="150"/>
      <c r="B1978" s="151"/>
      <c r="C1978" s="152"/>
      <c r="F1978" s="153"/>
      <c r="K1978" s="36"/>
      <c r="L1978" s="36"/>
      <c r="M1978" s="45"/>
      <c r="N1978" s="389"/>
      <c r="O1978" s="154"/>
      <c r="P1978" s="154"/>
      <c r="Q1978" s="46"/>
      <c r="R1978" s="21"/>
      <c r="T1978" s="36"/>
    </row>
    <row r="1979" spans="1:20" s="33" customFormat="1" x14ac:dyDescent="0.3">
      <c r="A1979" s="150"/>
      <c r="B1979" s="151"/>
      <c r="C1979" s="152"/>
      <c r="F1979" s="153"/>
      <c r="K1979" s="36"/>
      <c r="L1979" s="36"/>
      <c r="M1979" s="45"/>
      <c r="N1979" s="389"/>
      <c r="O1979" s="154"/>
      <c r="P1979" s="154"/>
      <c r="Q1979" s="46"/>
      <c r="R1979" s="21"/>
      <c r="T1979" s="36"/>
    </row>
    <row r="1980" spans="1:20" s="33" customFormat="1" x14ac:dyDescent="0.3">
      <c r="A1980" s="150"/>
      <c r="B1980" s="151"/>
      <c r="C1980" s="152"/>
      <c r="F1980" s="153"/>
      <c r="K1980" s="36"/>
      <c r="L1980" s="36"/>
      <c r="M1980" s="45"/>
      <c r="N1980" s="389"/>
      <c r="O1980" s="154"/>
      <c r="P1980" s="154"/>
      <c r="Q1980" s="46"/>
      <c r="R1980" s="21"/>
      <c r="T1980" s="36"/>
    </row>
    <row r="1981" spans="1:20" s="33" customFormat="1" x14ac:dyDescent="0.3">
      <c r="A1981" s="150"/>
      <c r="B1981" s="151"/>
      <c r="C1981" s="152"/>
      <c r="F1981" s="153"/>
      <c r="K1981" s="36"/>
      <c r="L1981" s="36"/>
      <c r="M1981" s="45"/>
      <c r="N1981" s="389"/>
      <c r="O1981" s="154"/>
      <c r="P1981" s="154"/>
      <c r="Q1981" s="46"/>
      <c r="R1981" s="21"/>
      <c r="T1981" s="36"/>
    </row>
    <row r="1982" spans="1:20" s="33" customFormat="1" x14ac:dyDescent="0.3">
      <c r="A1982" s="150"/>
      <c r="B1982" s="151"/>
      <c r="C1982" s="152"/>
      <c r="F1982" s="153"/>
      <c r="K1982" s="36"/>
      <c r="L1982" s="36"/>
      <c r="M1982" s="45"/>
      <c r="N1982" s="389"/>
      <c r="O1982" s="154"/>
      <c r="P1982" s="154"/>
      <c r="Q1982" s="46"/>
      <c r="R1982" s="21"/>
      <c r="T1982" s="36"/>
    </row>
    <row r="1983" spans="1:20" s="33" customFormat="1" x14ac:dyDescent="0.3">
      <c r="A1983" s="150"/>
      <c r="B1983" s="151"/>
      <c r="C1983" s="152"/>
      <c r="F1983" s="153"/>
      <c r="K1983" s="36"/>
      <c r="L1983" s="36"/>
      <c r="M1983" s="45"/>
      <c r="N1983" s="389"/>
      <c r="O1983" s="154"/>
      <c r="P1983" s="154"/>
      <c r="Q1983" s="46"/>
      <c r="R1983" s="21"/>
      <c r="T1983" s="36"/>
    </row>
    <row r="1984" spans="1:20" s="33" customFormat="1" x14ac:dyDescent="0.3">
      <c r="A1984" s="150"/>
      <c r="B1984" s="151"/>
      <c r="C1984" s="152"/>
      <c r="F1984" s="153"/>
      <c r="K1984" s="36"/>
      <c r="L1984" s="36"/>
      <c r="M1984" s="45"/>
      <c r="N1984" s="389"/>
      <c r="O1984" s="154"/>
      <c r="P1984" s="154"/>
      <c r="Q1984" s="46"/>
      <c r="R1984" s="21"/>
      <c r="T1984" s="36"/>
    </row>
    <row r="1985" spans="1:20" s="33" customFormat="1" x14ac:dyDescent="0.3">
      <c r="A1985" s="150"/>
      <c r="B1985" s="151"/>
      <c r="C1985" s="152"/>
      <c r="F1985" s="153"/>
      <c r="K1985" s="36"/>
      <c r="L1985" s="36"/>
      <c r="M1985" s="45"/>
      <c r="N1985" s="389"/>
      <c r="O1985" s="154"/>
      <c r="P1985" s="154"/>
      <c r="Q1985" s="46"/>
      <c r="R1985" s="21"/>
      <c r="T1985" s="36"/>
    </row>
    <row r="1986" spans="1:20" s="33" customFormat="1" x14ac:dyDescent="0.3">
      <c r="A1986" s="150"/>
      <c r="B1986" s="151"/>
      <c r="C1986" s="152"/>
      <c r="F1986" s="153"/>
      <c r="K1986" s="36"/>
      <c r="L1986" s="36"/>
      <c r="M1986" s="45"/>
      <c r="N1986" s="389"/>
      <c r="O1986" s="154"/>
      <c r="P1986" s="154"/>
      <c r="Q1986" s="46"/>
      <c r="R1986" s="21"/>
      <c r="T1986" s="36"/>
    </row>
    <row r="1987" spans="1:20" s="33" customFormat="1" x14ac:dyDescent="0.3">
      <c r="A1987" s="150"/>
      <c r="B1987" s="151"/>
      <c r="C1987" s="152"/>
      <c r="F1987" s="153"/>
      <c r="K1987" s="36"/>
      <c r="L1987" s="36"/>
      <c r="M1987" s="45"/>
      <c r="N1987" s="389"/>
      <c r="O1987" s="154"/>
      <c r="P1987" s="154"/>
      <c r="Q1987" s="46"/>
      <c r="R1987" s="21"/>
      <c r="T1987" s="36"/>
    </row>
    <row r="1988" spans="1:20" s="33" customFormat="1" x14ac:dyDescent="0.3">
      <c r="A1988" s="150"/>
      <c r="B1988" s="151"/>
      <c r="C1988" s="152"/>
      <c r="F1988" s="153"/>
      <c r="K1988" s="36"/>
      <c r="L1988" s="36"/>
      <c r="M1988" s="45"/>
      <c r="N1988" s="389"/>
      <c r="O1988" s="154"/>
      <c r="P1988" s="154"/>
      <c r="Q1988" s="46"/>
      <c r="R1988" s="21"/>
      <c r="T1988" s="36"/>
    </row>
    <row r="1989" spans="1:20" s="33" customFormat="1" x14ac:dyDescent="0.3">
      <c r="A1989" s="150"/>
      <c r="B1989" s="151"/>
      <c r="C1989" s="152"/>
      <c r="F1989" s="153"/>
      <c r="K1989" s="36"/>
      <c r="L1989" s="36"/>
      <c r="M1989" s="45"/>
      <c r="N1989" s="389"/>
      <c r="O1989" s="154"/>
      <c r="P1989" s="154"/>
      <c r="Q1989" s="46"/>
      <c r="R1989" s="21"/>
      <c r="T1989" s="36"/>
    </row>
    <row r="1990" spans="1:20" s="33" customFormat="1" x14ac:dyDescent="0.3">
      <c r="A1990" s="150"/>
      <c r="B1990" s="151"/>
      <c r="C1990" s="152"/>
      <c r="F1990" s="153"/>
      <c r="K1990" s="36"/>
      <c r="L1990" s="36"/>
      <c r="M1990" s="45"/>
      <c r="N1990" s="389"/>
      <c r="O1990" s="154"/>
      <c r="P1990" s="154"/>
      <c r="Q1990" s="46"/>
      <c r="R1990" s="21"/>
      <c r="T1990" s="36"/>
    </row>
    <row r="1991" spans="1:20" s="33" customFormat="1" x14ac:dyDescent="0.3">
      <c r="A1991" s="150"/>
      <c r="B1991" s="151"/>
      <c r="C1991" s="152"/>
      <c r="F1991" s="153"/>
      <c r="K1991" s="36"/>
      <c r="L1991" s="36"/>
      <c r="M1991" s="45"/>
      <c r="N1991" s="389"/>
      <c r="O1991" s="154"/>
      <c r="P1991" s="154"/>
      <c r="Q1991" s="46"/>
      <c r="R1991" s="21"/>
      <c r="T1991" s="36"/>
    </row>
    <row r="1992" spans="1:20" s="33" customFormat="1" x14ac:dyDescent="0.3">
      <c r="A1992" s="150"/>
      <c r="B1992" s="151"/>
      <c r="C1992" s="152"/>
      <c r="F1992" s="153"/>
      <c r="K1992" s="36"/>
      <c r="L1992" s="36"/>
      <c r="M1992" s="45"/>
      <c r="N1992" s="389"/>
      <c r="O1992" s="154"/>
      <c r="P1992" s="154"/>
      <c r="Q1992" s="46"/>
      <c r="R1992" s="21"/>
      <c r="T1992" s="36"/>
    </row>
    <row r="1993" spans="1:20" s="33" customFormat="1" x14ac:dyDescent="0.3">
      <c r="A1993" s="150"/>
      <c r="B1993" s="151"/>
      <c r="C1993" s="152"/>
      <c r="F1993" s="153"/>
      <c r="K1993" s="36"/>
      <c r="L1993" s="36"/>
      <c r="M1993" s="45"/>
      <c r="N1993" s="389"/>
      <c r="O1993" s="154"/>
      <c r="P1993" s="154"/>
      <c r="Q1993" s="46"/>
      <c r="R1993" s="21"/>
      <c r="T1993" s="36"/>
    </row>
    <row r="1994" spans="1:20" s="33" customFormat="1" x14ac:dyDescent="0.3">
      <c r="A1994" s="150"/>
      <c r="B1994" s="151"/>
      <c r="C1994" s="152"/>
      <c r="F1994" s="153"/>
      <c r="K1994" s="36"/>
      <c r="L1994" s="36"/>
      <c r="M1994" s="45"/>
      <c r="N1994" s="389"/>
      <c r="O1994" s="154"/>
      <c r="P1994" s="154"/>
      <c r="Q1994" s="46"/>
      <c r="R1994" s="21"/>
      <c r="T1994" s="36"/>
    </row>
    <row r="1995" spans="1:20" s="33" customFormat="1" x14ac:dyDescent="0.3">
      <c r="A1995" s="150"/>
      <c r="B1995" s="151"/>
      <c r="C1995" s="152"/>
      <c r="F1995" s="153"/>
      <c r="K1995" s="36"/>
      <c r="L1995" s="36"/>
      <c r="M1995" s="45"/>
      <c r="N1995" s="389"/>
      <c r="O1995" s="154"/>
      <c r="P1995" s="154"/>
      <c r="Q1995" s="46"/>
      <c r="R1995" s="21"/>
      <c r="T1995" s="36"/>
    </row>
    <row r="1996" spans="1:20" s="33" customFormat="1" x14ac:dyDescent="0.3">
      <c r="A1996" s="150"/>
      <c r="B1996" s="151"/>
      <c r="C1996" s="152"/>
      <c r="F1996" s="153"/>
      <c r="K1996" s="36"/>
      <c r="L1996" s="36"/>
      <c r="M1996" s="45"/>
      <c r="N1996" s="389"/>
      <c r="O1996" s="154"/>
      <c r="P1996" s="154"/>
      <c r="Q1996" s="46"/>
      <c r="R1996" s="21"/>
      <c r="T1996" s="36"/>
    </row>
    <row r="1997" spans="1:20" s="33" customFormat="1" x14ac:dyDescent="0.3">
      <c r="A1997" s="150"/>
      <c r="B1997" s="151"/>
      <c r="C1997" s="152"/>
      <c r="F1997" s="153"/>
      <c r="K1997" s="36"/>
      <c r="L1997" s="36"/>
      <c r="M1997" s="45"/>
      <c r="N1997" s="389"/>
      <c r="O1997" s="154"/>
      <c r="P1997" s="154"/>
      <c r="Q1997" s="46"/>
      <c r="R1997" s="21"/>
      <c r="T1997" s="36"/>
    </row>
    <row r="1998" spans="1:20" s="33" customFormat="1" x14ac:dyDescent="0.3">
      <c r="A1998" s="150"/>
      <c r="B1998" s="151"/>
      <c r="C1998" s="152"/>
      <c r="F1998" s="153"/>
      <c r="K1998" s="36"/>
      <c r="L1998" s="36"/>
      <c r="M1998" s="45"/>
      <c r="N1998" s="389"/>
      <c r="O1998" s="154"/>
      <c r="P1998" s="154"/>
      <c r="Q1998" s="46"/>
      <c r="R1998" s="21"/>
      <c r="T1998" s="36"/>
    </row>
    <row r="1999" spans="1:20" s="33" customFormat="1" x14ac:dyDescent="0.3">
      <c r="A1999" s="150"/>
      <c r="B1999" s="151"/>
      <c r="C1999" s="152"/>
      <c r="F1999" s="153"/>
      <c r="K1999" s="36"/>
      <c r="L1999" s="36"/>
      <c r="M1999" s="45"/>
      <c r="N1999" s="389"/>
      <c r="O1999" s="154"/>
      <c r="P1999" s="154"/>
      <c r="Q1999" s="46"/>
      <c r="R1999" s="21"/>
      <c r="T1999" s="36"/>
    </row>
    <row r="2000" spans="1:20" s="33" customFormat="1" x14ac:dyDescent="0.3">
      <c r="A2000" s="150"/>
      <c r="B2000" s="151"/>
      <c r="C2000" s="152"/>
      <c r="F2000" s="153"/>
      <c r="K2000" s="36"/>
      <c r="L2000" s="36"/>
      <c r="M2000" s="45"/>
      <c r="N2000" s="389"/>
      <c r="O2000" s="154"/>
      <c r="P2000" s="154"/>
      <c r="Q2000" s="46"/>
      <c r="R2000" s="21"/>
      <c r="T2000" s="36"/>
    </row>
    <row r="2001" spans="1:20" s="33" customFormat="1" x14ac:dyDescent="0.3">
      <c r="A2001" s="150"/>
      <c r="B2001" s="151"/>
      <c r="C2001" s="152"/>
      <c r="F2001" s="153"/>
      <c r="K2001" s="36"/>
      <c r="L2001" s="36"/>
      <c r="M2001" s="45"/>
      <c r="N2001" s="389"/>
      <c r="O2001" s="154"/>
      <c r="P2001" s="154"/>
      <c r="Q2001" s="46"/>
      <c r="R2001" s="21"/>
      <c r="T2001" s="36"/>
    </row>
    <row r="2002" spans="1:20" s="33" customFormat="1" x14ac:dyDescent="0.3">
      <c r="A2002" s="150"/>
      <c r="B2002" s="151"/>
      <c r="C2002" s="152"/>
      <c r="F2002" s="153"/>
      <c r="K2002" s="36"/>
      <c r="L2002" s="36"/>
      <c r="M2002" s="45"/>
      <c r="N2002" s="389"/>
      <c r="O2002" s="154"/>
      <c r="P2002" s="154"/>
      <c r="Q2002" s="46"/>
      <c r="R2002" s="21"/>
      <c r="T2002" s="36"/>
    </row>
    <row r="2003" spans="1:20" s="33" customFormat="1" x14ac:dyDescent="0.3">
      <c r="A2003" s="150"/>
      <c r="B2003" s="151"/>
      <c r="C2003" s="152"/>
      <c r="F2003" s="153"/>
      <c r="K2003" s="36"/>
      <c r="L2003" s="36"/>
      <c r="M2003" s="45"/>
      <c r="N2003" s="389"/>
      <c r="O2003" s="154"/>
      <c r="P2003" s="154"/>
      <c r="Q2003" s="46"/>
      <c r="R2003" s="21"/>
      <c r="T2003" s="36"/>
    </row>
    <row r="2004" spans="1:20" s="33" customFormat="1" x14ac:dyDescent="0.3">
      <c r="A2004" s="150"/>
      <c r="B2004" s="151"/>
      <c r="C2004" s="152"/>
      <c r="F2004" s="153"/>
      <c r="K2004" s="36"/>
      <c r="L2004" s="36"/>
      <c r="M2004" s="45"/>
      <c r="N2004" s="389"/>
      <c r="O2004" s="154"/>
      <c r="P2004" s="154"/>
      <c r="Q2004" s="46"/>
      <c r="R2004" s="21"/>
      <c r="T2004" s="36"/>
    </row>
    <row r="2005" spans="1:20" s="33" customFormat="1" x14ac:dyDescent="0.3">
      <c r="A2005" s="150"/>
      <c r="B2005" s="151"/>
      <c r="C2005" s="152"/>
      <c r="F2005" s="153"/>
      <c r="K2005" s="36"/>
      <c r="L2005" s="36"/>
      <c r="M2005" s="45"/>
      <c r="N2005" s="389"/>
      <c r="O2005" s="154"/>
      <c r="P2005" s="154"/>
      <c r="Q2005" s="46"/>
      <c r="R2005" s="21"/>
      <c r="T2005" s="36"/>
    </row>
    <row r="2006" spans="1:20" s="33" customFormat="1" x14ac:dyDescent="0.3">
      <c r="A2006" s="150"/>
      <c r="B2006" s="151"/>
      <c r="C2006" s="152"/>
      <c r="F2006" s="153"/>
      <c r="K2006" s="36"/>
      <c r="L2006" s="36"/>
      <c r="M2006" s="45"/>
      <c r="N2006" s="389"/>
      <c r="O2006" s="154"/>
      <c r="P2006" s="154"/>
      <c r="Q2006" s="46"/>
      <c r="R2006" s="21"/>
      <c r="T2006" s="36"/>
    </row>
    <row r="2007" spans="1:20" s="33" customFormat="1" x14ac:dyDescent="0.3">
      <c r="A2007" s="150"/>
      <c r="B2007" s="151"/>
      <c r="C2007" s="152"/>
      <c r="F2007" s="153"/>
      <c r="K2007" s="36"/>
      <c r="L2007" s="36"/>
      <c r="M2007" s="45"/>
      <c r="N2007" s="389"/>
      <c r="O2007" s="154"/>
      <c r="P2007" s="154"/>
      <c r="Q2007" s="46"/>
      <c r="R2007" s="21"/>
      <c r="T2007" s="36"/>
    </row>
    <row r="2008" spans="1:20" s="33" customFormat="1" x14ac:dyDescent="0.3">
      <c r="A2008" s="150"/>
      <c r="B2008" s="151"/>
      <c r="C2008" s="152"/>
      <c r="F2008" s="153"/>
      <c r="K2008" s="36"/>
      <c r="L2008" s="36"/>
      <c r="M2008" s="45"/>
      <c r="N2008" s="389"/>
      <c r="O2008" s="154"/>
      <c r="P2008" s="154"/>
      <c r="Q2008" s="46"/>
      <c r="R2008" s="21"/>
      <c r="T2008" s="36"/>
    </row>
    <row r="2009" spans="1:20" s="33" customFormat="1" x14ac:dyDescent="0.3">
      <c r="A2009" s="150"/>
      <c r="B2009" s="151"/>
      <c r="C2009" s="152"/>
      <c r="F2009" s="153"/>
      <c r="K2009" s="36"/>
      <c r="L2009" s="36"/>
      <c r="M2009" s="45"/>
      <c r="N2009" s="389"/>
      <c r="O2009" s="154"/>
      <c r="P2009" s="154"/>
      <c r="Q2009" s="46"/>
      <c r="R2009" s="21"/>
      <c r="T2009" s="36"/>
    </row>
    <row r="2010" spans="1:20" s="33" customFormat="1" x14ac:dyDescent="0.3">
      <c r="A2010" s="150"/>
      <c r="B2010" s="151"/>
      <c r="C2010" s="152"/>
      <c r="F2010" s="153"/>
      <c r="K2010" s="36"/>
      <c r="L2010" s="36"/>
      <c r="M2010" s="45"/>
      <c r="N2010" s="389"/>
      <c r="O2010" s="154"/>
      <c r="P2010" s="154"/>
      <c r="Q2010" s="46"/>
      <c r="R2010" s="21"/>
      <c r="T2010" s="36"/>
    </row>
    <row r="2011" spans="1:20" s="33" customFormat="1" x14ac:dyDescent="0.3">
      <c r="A2011" s="150"/>
      <c r="B2011" s="151"/>
      <c r="C2011" s="152"/>
      <c r="F2011" s="153"/>
      <c r="K2011" s="36"/>
      <c r="L2011" s="36"/>
      <c r="M2011" s="45"/>
      <c r="N2011" s="389"/>
      <c r="O2011" s="154"/>
      <c r="P2011" s="154"/>
      <c r="Q2011" s="46"/>
      <c r="R2011" s="21"/>
      <c r="T2011" s="36"/>
    </row>
    <row r="2012" spans="1:20" s="33" customFormat="1" x14ac:dyDescent="0.3">
      <c r="A2012" s="150"/>
      <c r="B2012" s="151"/>
      <c r="C2012" s="152"/>
      <c r="F2012" s="153"/>
      <c r="K2012" s="36"/>
      <c r="L2012" s="36"/>
      <c r="M2012" s="45"/>
      <c r="N2012" s="389"/>
      <c r="O2012" s="154"/>
      <c r="P2012" s="154"/>
      <c r="Q2012" s="46"/>
      <c r="R2012" s="21"/>
      <c r="T2012" s="36"/>
    </row>
    <row r="2013" spans="1:20" s="33" customFormat="1" x14ac:dyDescent="0.3">
      <c r="A2013" s="150"/>
      <c r="B2013" s="151"/>
      <c r="C2013" s="152"/>
      <c r="F2013" s="153"/>
      <c r="K2013" s="36"/>
      <c r="L2013" s="36"/>
      <c r="M2013" s="45"/>
      <c r="N2013" s="389"/>
      <c r="O2013" s="154"/>
      <c r="P2013" s="154"/>
      <c r="Q2013" s="46"/>
      <c r="R2013" s="21"/>
      <c r="T2013" s="36"/>
    </row>
    <row r="2014" spans="1:20" s="33" customFormat="1" x14ac:dyDescent="0.3">
      <c r="A2014" s="150"/>
      <c r="B2014" s="151"/>
      <c r="C2014" s="152"/>
      <c r="F2014" s="153"/>
      <c r="K2014" s="36"/>
      <c r="L2014" s="36"/>
      <c r="M2014" s="45"/>
      <c r="N2014" s="389"/>
      <c r="O2014" s="154"/>
      <c r="P2014" s="154"/>
      <c r="Q2014" s="46"/>
      <c r="R2014" s="21"/>
      <c r="T2014" s="36"/>
    </row>
    <row r="2015" spans="1:20" s="33" customFormat="1" x14ac:dyDescent="0.3">
      <c r="A2015" s="150"/>
      <c r="B2015" s="151"/>
      <c r="C2015" s="152"/>
      <c r="F2015" s="153"/>
      <c r="K2015" s="36"/>
      <c r="L2015" s="36"/>
      <c r="M2015" s="45"/>
      <c r="N2015" s="389"/>
      <c r="O2015" s="154"/>
      <c r="P2015" s="154"/>
      <c r="Q2015" s="46"/>
      <c r="R2015" s="21"/>
      <c r="T2015" s="36"/>
    </row>
    <row r="2016" spans="1:20" s="33" customFormat="1" x14ac:dyDescent="0.3">
      <c r="A2016" s="150"/>
      <c r="B2016" s="151"/>
      <c r="C2016" s="152"/>
      <c r="F2016" s="153"/>
      <c r="K2016" s="36"/>
      <c r="L2016" s="36"/>
      <c r="M2016" s="45"/>
      <c r="N2016" s="389"/>
      <c r="O2016" s="154"/>
      <c r="P2016" s="154"/>
      <c r="Q2016" s="46"/>
      <c r="R2016" s="21"/>
      <c r="T2016" s="36"/>
    </row>
    <row r="2017" spans="1:20" s="33" customFormat="1" x14ac:dyDescent="0.3">
      <c r="A2017" s="150"/>
      <c r="B2017" s="151"/>
      <c r="C2017" s="152"/>
      <c r="F2017" s="153"/>
      <c r="K2017" s="36"/>
      <c r="L2017" s="36"/>
      <c r="M2017" s="45"/>
      <c r="N2017" s="389"/>
      <c r="O2017" s="154"/>
      <c r="P2017" s="154"/>
      <c r="Q2017" s="46"/>
      <c r="R2017" s="21"/>
      <c r="T2017" s="36"/>
    </row>
    <row r="2018" spans="1:20" s="33" customFormat="1" x14ac:dyDescent="0.3">
      <c r="A2018" s="150"/>
      <c r="B2018" s="151"/>
      <c r="C2018" s="152"/>
      <c r="F2018" s="153"/>
      <c r="K2018" s="36"/>
      <c r="L2018" s="36"/>
      <c r="M2018" s="45"/>
      <c r="N2018" s="389"/>
      <c r="O2018" s="154"/>
      <c r="P2018" s="154"/>
      <c r="Q2018" s="46"/>
      <c r="R2018" s="21"/>
      <c r="T2018" s="36"/>
    </row>
    <row r="2019" spans="1:20" s="33" customFormat="1" x14ac:dyDescent="0.3">
      <c r="A2019" s="150"/>
      <c r="B2019" s="151"/>
      <c r="C2019" s="152"/>
      <c r="F2019" s="153"/>
      <c r="K2019" s="36"/>
      <c r="L2019" s="36"/>
      <c r="M2019" s="45"/>
      <c r="N2019" s="389"/>
      <c r="O2019" s="154"/>
      <c r="P2019" s="154"/>
      <c r="Q2019" s="46"/>
      <c r="R2019" s="21"/>
      <c r="T2019" s="36"/>
    </row>
    <row r="2020" spans="1:20" s="33" customFormat="1" x14ac:dyDescent="0.3">
      <c r="A2020" s="150"/>
      <c r="B2020" s="151"/>
      <c r="C2020" s="152"/>
      <c r="F2020" s="153"/>
      <c r="K2020" s="36"/>
      <c r="L2020" s="36"/>
      <c r="M2020" s="45"/>
      <c r="N2020" s="389"/>
      <c r="O2020" s="154"/>
      <c r="P2020" s="154"/>
      <c r="Q2020" s="46"/>
      <c r="R2020" s="21"/>
      <c r="T2020" s="36"/>
    </row>
    <row r="2021" spans="1:20" s="33" customFormat="1" x14ac:dyDescent="0.3">
      <c r="A2021" s="150"/>
      <c r="B2021" s="151"/>
      <c r="C2021" s="152"/>
      <c r="F2021" s="153"/>
      <c r="K2021" s="36"/>
      <c r="L2021" s="36"/>
      <c r="M2021" s="45"/>
      <c r="N2021" s="389"/>
      <c r="O2021" s="154"/>
      <c r="P2021" s="154"/>
      <c r="Q2021" s="46"/>
      <c r="R2021" s="21"/>
      <c r="T2021" s="36"/>
    </row>
    <row r="2022" spans="1:20" s="33" customFormat="1" x14ac:dyDescent="0.3">
      <c r="A2022" s="150"/>
      <c r="B2022" s="151"/>
      <c r="C2022" s="152"/>
      <c r="F2022" s="153"/>
      <c r="K2022" s="36"/>
      <c r="L2022" s="36"/>
      <c r="M2022" s="45"/>
      <c r="N2022" s="389"/>
      <c r="O2022" s="154"/>
      <c r="P2022" s="154"/>
      <c r="Q2022" s="46"/>
      <c r="R2022" s="21"/>
      <c r="T2022" s="36"/>
    </row>
    <row r="2023" spans="1:20" s="33" customFormat="1" x14ac:dyDescent="0.3">
      <c r="A2023" s="150"/>
      <c r="B2023" s="151"/>
      <c r="C2023" s="152"/>
      <c r="F2023" s="153"/>
      <c r="K2023" s="36"/>
      <c r="L2023" s="36"/>
      <c r="M2023" s="45"/>
      <c r="N2023" s="389"/>
      <c r="O2023" s="154"/>
      <c r="P2023" s="154"/>
      <c r="Q2023" s="46"/>
      <c r="R2023" s="21"/>
      <c r="T2023" s="36"/>
    </row>
    <row r="2024" spans="1:20" s="33" customFormat="1" x14ac:dyDescent="0.3">
      <c r="A2024" s="150"/>
      <c r="B2024" s="151"/>
      <c r="C2024" s="152"/>
      <c r="F2024" s="153"/>
      <c r="K2024" s="36"/>
      <c r="L2024" s="36"/>
      <c r="M2024" s="45"/>
      <c r="N2024" s="389"/>
      <c r="O2024" s="154"/>
      <c r="P2024" s="154"/>
      <c r="Q2024" s="46"/>
      <c r="R2024" s="21"/>
      <c r="T2024" s="36"/>
    </row>
    <row r="2025" spans="1:20" s="33" customFormat="1" x14ac:dyDescent="0.3">
      <c r="A2025" s="150"/>
      <c r="B2025" s="151"/>
      <c r="C2025" s="152"/>
      <c r="F2025" s="153"/>
      <c r="K2025" s="36"/>
      <c r="L2025" s="36"/>
      <c r="M2025" s="45"/>
      <c r="N2025" s="389"/>
      <c r="O2025" s="154"/>
      <c r="P2025" s="154"/>
      <c r="Q2025" s="46"/>
      <c r="R2025" s="21"/>
      <c r="T2025" s="36"/>
    </row>
    <row r="2026" spans="1:20" s="33" customFormat="1" x14ac:dyDescent="0.3">
      <c r="A2026" s="150"/>
      <c r="B2026" s="151"/>
      <c r="C2026" s="152"/>
      <c r="F2026" s="153"/>
      <c r="K2026" s="36"/>
      <c r="L2026" s="36"/>
      <c r="M2026" s="45"/>
      <c r="N2026" s="389"/>
      <c r="O2026" s="154"/>
      <c r="P2026" s="154"/>
      <c r="Q2026" s="46"/>
      <c r="R2026" s="21"/>
      <c r="T2026" s="36"/>
    </row>
    <row r="2027" spans="1:20" s="33" customFormat="1" x14ac:dyDescent="0.3">
      <c r="A2027" s="150"/>
      <c r="B2027" s="151"/>
      <c r="C2027" s="152"/>
      <c r="F2027" s="153"/>
      <c r="K2027" s="36"/>
      <c r="L2027" s="36"/>
      <c r="M2027" s="45"/>
      <c r="N2027" s="389"/>
      <c r="O2027" s="154"/>
      <c r="P2027" s="154"/>
      <c r="Q2027" s="46"/>
      <c r="R2027" s="21"/>
      <c r="T2027" s="36"/>
    </row>
    <row r="2028" spans="1:20" s="33" customFormat="1" x14ac:dyDescent="0.3">
      <c r="A2028" s="150"/>
      <c r="B2028" s="151"/>
      <c r="C2028" s="152"/>
      <c r="F2028" s="153"/>
      <c r="K2028" s="36"/>
      <c r="L2028" s="36"/>
      <c r="M2028" s="45"/>
      <c r="N2028" s="389"/>
      <c r="O2028" s="154"/>
      <c r="P2028" s="154"/>
      <c r="Q2028" s="46"/>
      <c r="R2028" s="21"/>
      <c r="T2028" s="36"/>
    </row>
    <row r="2029" spans="1:20" s="33" customFormat="1" x14ac:dyDescent="0.3">
      <c r="A2029" s="150"/>
      <c r="B2029" s="151"/>
      <c r="C2029" s="152"/>
      <c r="F2029" s="153"/>
      <c r="K2029" s="36"/>
      <c r="L2029" s="36"/>
      <c r="M2029" s="45"/>
      <c r="N2029" s="389"/>
      <c r="O2029" s="154"/>
      <c r="P2029" s="154"/>
      <c r="Q2029" s="46"/>
      <c r="R2029" s="21"/>
      <c r="T2029" s="36"/>
    </row>
    <row r="2030" spans="1:20" s="33" customFormat="1" x14ac:dyDescent="0.3">
      <c r="A2030" s="150"/>
      <c r="B2030" s="151"/>
      <c r="C2030" s="152"/>
      <c r="F2030" s="153"/>
      <c r="K2030" s="36"/>
      <c r="L2030" s="36"/>
      <c r="M2030" s="45"/>
      <c r="N2030" s="389"/>
      <c r="O2030" s="154"/>
      <c r="P2030" s="154"/>
      <c r="Q2030" s="46"/>
      <c r="R2030" s="21"/>
      <c r="T2030" s="36"/>
    </row>
    <row r="2031" spans="1:20" s="33" customFormat="1" x14ac:dyDescent="0.3">
      <c r="A2031" s="150"/>
      <c r="B2031" s="151"/>
      <c r="C2031" s="152"/>
      <c r="F2031" s="153"/>
      <c r="K2031" s="36"/>
      <c r="L2031" s="36"/>
      <c r="M2031" s="45"/>
      <c r="N2031" s="389"/>
      <c r="O2031" s="154"/>
      <c r="P2031" s="154"/>
      <c r="Q2031" s="46"/>
      <c r="R2031" s="21"/>
      <c r="T2031" s="36"/>
    </row>
    <row r="2032" spans="1:20" s="33" customFormat="1" x14ac:dyDescent="0.3">
      <c r="A2032" s="150"/>
      <c r="B2032" s="151"/>
      <c r="C2032" s="152"/>
      <c r="F2032" s="153"/>
      <c r="K2032" s="36"/>
      <c r="L2032" s="36"/>
      <c r="M2032" s="45"/>
      <c r="N2032" s="389"/>
      <c r="O2032" s="154"/>
      <c r="P2032" s="154"/>
      <c r="Q2032" s="46"/>
      <c r="R2032" s="21"/>
      <c r="T2032" s="36"/>
    </row>
    <row r="2033" spans="1:20" s="33" customFormat="1" x14ac:dyDescent="0.3">
      <c r="A2033" s="150"/>
      <c r="B2033" s="151"/>
      <c r="C2033" s="152"/>
      <c r="F2033" s="153"/>
      <c r="K2033" s="36"/>
      <c r="L2033" s="36"/>
      <c r="M2033" s="45"/>
      <c r="N2033" s="389"/>
      <c r="O2033" s="154"/>
      <c r="P2033" s="154"/>
      <c r="Q2033" s="46"/>
      <c r="R2033" s="21"/>
      <c r="T2033" s="36"/>
    </row>
    <row r="2034" spans="1:20" s="33" customFormat="1" x14ac:dyDescent="0.3">
      <c r="A2034" s="150"/>
      <c r="B2034" s="151"/>
      <c r="C2034" s="152"/>
      <c r="F2034" s="153"/>
      <c r="K2034" s="36"/>
      <c r="L2034" s="36"/>
      <c r="M2034" s="45"/>
      <c r="N2034" s="389"/>
      <c r="O2034" s="154"/>
      <c r="P2034" s="154"/>
      <c r="Q2034" s="46"/>
      <c r="R2034" s="21"/>
      <c r="T2034" s="36"/>
    </row>
    <row r="2035" spans="1:20" s="33" customFormat="1" x14ac:dyDescent="0.3">
      <c r="A2035" s="150"/>
      <c r="B2035" s="151"/>
      <c r="C2035" s="152"/>
      <c r="F2035" s="153"/>
      <c r="K2035" s="36"/>
      <c r="L2035" s="36"/>
      <c r="M2035" s="45"/>
      <c r="N2035" s="389"/>
      <c r="O2035" s="154"/>
      <c r="P2035" s="154"/>
      <c r="Q2035" s="46"/>
      <c r="R2035" s="21"/>
      <c r="T2035" s="36"/>
    </row>
    <row r="2036" spans="1:20" s="33" customFormat="1" x14ac:dyDescent="0.3">
      <c r="A2036" s="150"/>
      <c r="B2036" s="151"/>
      <c r="C2036" s="152"/>
      <c r="F2036" s="153"/>
      <c r="K2036" s="36"/>
      <c r="L2036" s="36"/>
      <c r="M2036" s="45"/>
      <c r="N2036" s="389"/>
      <c r="O2036" s="154"/>
      <c r="P2036" s="154"/>
      <c r="Q2036" s="46"/>
      <c r="R2036" s="21"/>
      <c r="T2036" s="36"/>
    </row>
    <row r="2037" spans="1:20" s="33" customFormat="1" x14ac:dyDescent="0.3">
      <c r="A2037" s="150"/>
      <c r="B2037" s="151"/>
      <c r="C2037" s="152"/>
      <c r="F2037" s="153"/>
      <c r="K2037" s="36"/>
      <c r="L2037" s="36"/>
      <c r="M2037" s="45"/>
      <c r="N2037" s="389"/>
      <c r="O2037" s="154"/>
      <c r="P2037" s="154"/>
      <c r="Q2037" s="46"/>
      <c r="R2037" s="21"/>
      <c r="T2037" s="36"/>
    </row>
    <row r="2038" spans="1:20" s="33" customFormat="1" x14ac:dyDescent="0.3">
      <c r="A2038" s="150"/>
      <c r="B2038" s="151"/>
      <c r="C2038" s="152"/>
      <c r="F2038" s="153"/>
      <c r="K2038" s="36"/>
      <c r="L2038" s="36"/>
      <c r="M2038" s="45"/>
      <c r="N2038" s="389"/>
      <c r="O2038" s="154"/>
      <c r="P2038" s="154"/>
      <c r="Q2038" s="46"/>
      <c r="R2038" s="21"/>
      <c r="T2038" s="36"/>
    </row>
    <row r="2039" spans="1:20" s="33" customFormat="1" x14ac:dyDescent="0.3">
      <c r="A2039" s="150"/>
      <c r="B2039" s="151"/>
      <c r="C2039" s="152"/>
      <c r="F2039" s="153"/>
      <c r="K2039" s="36"/>
      <c r="L2039" s="36"/>
      <c r="M2039" s="45"/>
      <c r="N2039" s="389"/>
      <c r="O2039" s="154"/>
      <c r="P2039" s="154"/>
      <c r="Q2039" s="46"/>
      <c r="R2039" s="21"/>
      <c r="T2039" s="36"/>
    </row>
    <row r="2040" spans="1:20" s="33" customFormat="1" x14ac:dyDescent="0.3">
      <c r="A2040" s="150"/>
      <c r="B2040" s="151"/>
      <c r="C2040" s="152"/>
      <c r="F2040" s="153"/>
      <c r="K2040" s="36"/>
      <c r="L2040" s="36"/>
      <c r="M2040" s="45"/>
      <c r="N2040" s="389"/>
      <c r="O2040" s="154"/>
      <c r="P2040" s="154"/>
      <c r="Q2040" s="46"/>
      <c r="R2040" s="21"/>
      <c r="T2040" s="36"/>
    </row>
    <row r="2041" spans="1:20" s="33" customFormat="1" x14ac:dyDescent="0.3">
      <c r="A2041" s="150"/>
      <c r="B2041" s="151"/>
      <c r="C2041" s="152"/>
      <c r="F2041" s="153"/>
      <c r="K2041" s="36"/>
      <c r="L2041" s="36"/>
      <c r="M2041" s="45"/>
      <c r="N2041" s="389"/>
      <c r="O2041" s="154"/>
      <c r="P2041" s="154"/>
      <c r="Q2041" s="46"/>
      <c r="R2041" s="21"/>
      <c r="T2041" s="36"/>
    </row>
    <row r="2042" spans="1:20" s="33" customFormat="1" x14ac:dyDescent="0.3">
      <c r="A2042" s="150"/>
      <c r="B2042" s="151"/>
      <c r="C2042" s="152"/>
      <c r="F2042" s="153"/>
      <c r="K2042" s="36"/>
      <c r="L2042" s="36"/>
      <c r="M2042" s="45"/>
      <c r="N2042" s="389"/>
      <c r="O2042" s="154"/>
      <c r="P2042" s="154"/>
      <c r="Q2042" s="46"/>
      <c r="R2042" s="21"/>
      <c r="T2042" s="36"/>
    </row>
    <row r="2043" spans="1:20" s="33" customFormat="1" x14ac:dyDescent="0.3">
      <c r="A2043" s="150"/>
      <c r="B2043" s="151"/>
      <c r="C2043" s="152"/>
      <c r="F2043" s="153"/>
      <c r="K2043" s="36"/>
      <c r="L2043" s="36"/>
      <c r="M2043" s="45"/>
      <c r="N2043" s="389"/>
      <c r="O2043" s="154"/>
      <c r="P2043" s="154"/>
      <c r="Q2043" s="46"/>
      <c r="R2043" s="21"/>
      <c r="T2043" s="36"/>
    </row>
    <row r="2044" spans="1:20" s="33" customFormat="1" x14ac:dyDescent="0.3">
      <c r="A2044" s="150"/>
      <c r="B2044" s="151"/>
      <c r="C2044" s="152"/>
      <c r="F2044" s="153"/>
      <c r="K2044" s="36"/>
      <c r="L2044" s="36"/>
      <c r="M2044" s="45"/>
      <c r="N2044" s="389"/>
      <c r="O2044" s="154"/>
      <c r="P2044" s="154"/>
      <c r="Q2044" s="46"/>
      <c r="R2044" s="21"/>
      <c r="T2044" s="36"/>
    </row>
    <row r="2045" spans="1:20" s="33" customFormat="1" x14ac:dyDescent="0.3">
      <c r="A2045" s="150"/>
      <c r="B2045" s="151"/>
      <c r="C2045" s="152"/>
      <c r="F2045" s="153"/>
      <c r="K2045" s="36"/>
      <c r="L2045" s="36"/>
      <c r="M2045" s="45"/>
      <c r="N2045" s="389"/>
      <c r="O2045" s="154"/>
      <c r="P2045" s="154"/>
      <c r="Q2045" s="46"/>
      <c r="R2045" s="21"/>
      <c r="T2045" s="36"/>
    </row>
    <row r="2046" spans="1:20" s="33" customFormat="1" x14ac:dyDescent="0.3">
      <c r="A2046" s="150"/>
      <c r="B2046" s="151"/>
      <c r="C2046" s="152"/>
      <c r="F2046" s="153"/>
      <c r="K2046" s="36"/>
      <c r="L2046" s="36"/>
      <c r="M2046" s="45"/>
      <c r="N2046" s="389"/>
      <c r="O2046" s="154"/>
      <c r="P2046" s="154"/>
      <c r="Q2046" s="46"/>
      <c r="R2046" s="21"/>
      <c r="T2046" s="36"/>
    </row>
    <row r="2047" spans="1:20" s="33" customFormat="1" x14ac:dyDescent="0.3">
      <c r="A2047" s="150"/>
      <c r="B2047" s="151"/>
      <c r="C2047" s="152"/>
      <c r="F2047" s="153"/>
      <c r="K2047" s="36"/>
      <c r="L2047" s="36"/>
      <c r="M2047" s="45"/>
      <c r="N2047" s="389"/>
      <c r="O2047" s="154"/>
      <c r="P2047" s="154"/>
      <c r="Q2047" s="46"/>
      <c r="R2047" s="21"/>
      <c r="T2047" s="36"/>
    </row>
    <row r="2048" spans="1:20" s="33" customFormat="1" x14ac:dyDescent="0.3">
      <c r="A2048" s="150"/>
      <c r="B2048" s="151"/>
      <c r="C2048" s="152"/>
      <c r="F2048" s="153"/>
      <c r="K2048" s="36"/>
      <c r="L2048" s="36"/>
      <c r="M2048" s="45"/>
      <c r="N2048" s="389"/>
      <c r="O2048" s="154"/>
      <c r="P2048" s="154"/>
      <c r="Q2048" s="46"/>
      <c r="R2048" s="21"/>
      <c r="T2048" s="36"/>
    </row>
    <row r="2049" spans="1:20" s="33" customFormat="1" x14ac:dyDescent="0.3">
      <c r="A2049" s="150"/>
      <c r="B2049" s="151"/>
      <c r="C2049" s="152"/>
      <c r="F2049" s="153"/>
      <c r="K2049" s="36"/>
      <c r="L2049" s="36"/>
      <c r="M2049" s="45"/>
      <c r="N2049" s="389"/>
      <c r="O2049" s="154"/>
      <c r="P2049" s="154"/>
      <c r="Q2049" s="46"/>
      <c r="R2049" s="21"/>
      <c r="T2049" s="36"/>
    </row>
    <row r="2050" spans="1:20" s="33" customFormat="1" x14ac:dyDescent="0.3">
      <c r="A2050" s="150"/>
      <c r="B2050" s="151"/>
      <c r="C2050" s="152"/>
      <c r="F2050" s="153"/>
      <c r="K2050" s="36"/>
      <c r="L2050" s="36"/>
      <c r="M2050" s="45"/>
      <c r="N2050" s="389"/>
      <c r="O2050" s="154"/>
      <c r="P2050" s="154"/>
      <c r="Q2050" s="46"/>
      <c r="R2050" s="21"/>
      <c r="T2050" s="36"/>
    </row>
    <row r="2051" spans="1:20" s="33" customFormat="1" x14ac:dyDescent="0.3">
      <c r="A2051" s="150"/>
      <c r="B2051" s="151"/>
      <c r="C2051" s="152"/>
      <c r="F2051" s="153"/>
      <c r="K2051" s="36"/>
      <c r="L2051" s="36"/>
      <c r="M2051" s="45"/>
      <c r="N2051" s="389"/>
      <c r="O2051" s="154"/>
      <c r="P2051" s="154"/>
      <c r="Q2051" s="46"/>
      <c r="R2051" s="21"/>
      <c r="T2051" s="36"/>
    </row>
    <row r="2052" spans="1:20" s="33" customFormat="1" x14ac:dyDescent="0.3">
      <c r="A2052" s="150"/>
      <c r="B2052" s="151"/>
      <c r="C2052" s="152"/>
      <c r="F2052" s="153"/>
      <c r="K2052" s="36"/>
      <c r="L2052" s="36"/>
      <c r="M2052" s="45"/>
      <c r="N2052" s="389"/>
      <c r="O2052" s="154"/>
      <c r="P2052" s="154"/>
      <c r="Q2052" s="46"/>
      <c r="R2052" s="21"/>
      <c r="T2052" s="36"/>
    </row>
    <row r="2053" spans="1:20" s="33" customFormat="1" x14ac:dyDescent="0.3">
      <c r="A2053" s="150"/>
      <c r="B2053" s="151"/>
      <c r="C2053" s="152"/>
      <c r="F2053" s="153"/>
      <c r="K2053" s="36"/>
      <c r="L2053" s="36"/>
      <c r="M2053" s="45"/>
      <c r="N2053" s="389"/>
      <c r="O2053" s="154"/>
      <c r="P2053" s="154"/>
      <c r="Q2053" s="46"/>
      <c r="R2053" s="21"/>
      <c r="T2053" s="36"/>
    </row>
    <row r="2054" spans="1:20" s="33" customFormat="1" x14ac:dyDescent="0.3">
      <c r="A2054" s="150"/>
      <c r="B2054" s="151"/>
      <c r="C2054" s="152"/>
      <c r="F2054" s="153"/>
      <c r="K2054" s="36"/>
      <c r="L2054" s="36"/>
      <c r="M2054" s="45"/>
      <c r="N2054" s="389"/>
      <c r="O2054" s="154"/>
      <c r="P2054" s="154"/>
      <c r="Q2054" s="46"/>
      <c r="R2054" s="21"/>
      <c r="T2054" s="36"/>
    </row>
    <row r="2055" spans="1:20" s="33" customFormat="1" x14ac:dyDescent="0.3">
      <c r="A2055" s="150"/>
      <c r="B2055" s="151"/>
      <c r="C2055" s="152"/>
      <c r="F2055" s="153"/>
      <c r="K2055" s="36"/>
      <c r="L2055" s="36"/>
      <c r="M2055" s="45"/>
      <c r="N2055" s="389"/>
      <c r="O2055" s="154"/>
      <c r="P2055" s="154"/>
      <c r="Q2055" s="46"/>
      <c r="R2055" s="21"/>
      <c r="T2055" s="36"/>
    </row>
    <row r="2056" spans="1:20" s="33" customFormat="1" x14ac:dyDescent="0.3">
      <c r="A2056" s="150"/>
      <c r="B2056" s="151"/>
      <c r="C2056" s="152"/>
      <c r="F2056" s="153"/>
      <c r="K2056" s="36"/>
      <c r="L2056" s="36"/>
      <c r="M2056" s="45"/>
      <c r="N2056" s="389"/>
      <c r="O2056" s="154"/>
      <c r="P2056" s="154"/>
      <c r="Q2056" s="46"/>
      <c r="R2056" s="21"/>
      <c r="T2056" s="36"/>
    </row>
    <row r="2057" spans="1:20" s="33" customFormat="1" x14ac:dyDescent="0.3">
      <c r="A2057" s="150"/>
      <c r="B2057" s="151"/>
      <c r="C2057" s="152"/>
      <c r="F2057" s="153"/>
      <c r="K2057" s="36"/>
      <c r="L2057" s="36"/>
      <c r="M2057" s="45"/>
      <c r="N2057" s="389"/>
      <c r="O2057" s="154"/>
      <c r="P2057" s="154"/>
      <c r="Q2057" s="46"/>
      <c r="R2057" s="21"/>
      <c r="T2057" s="36"/>
    </row>
    <row r="2058" spans="1:20" s="33" customFormat="1" x14ac:dyDescent="0.3">
      <c r="A2058" s="150"/>
      <c r="B2058" s="151"/>
      <c r="C2058" s="152"/>
      <c r="F2058" s="153"/>
      <c r="K2058" s="36"/>
      <c r="L2058" s="36"/>
      <c r="M2058" s="45"/>
      <c r="N2058" s="389"/>
      <c r="O2058" s="154"/>
      <c r="P2058" s="154"/>
      <c r="Q2058" s="46"/>
      <c r="R2058" s="21"/>
      <c r="T2058" s="36"/>
    </row>
    <row r="2059" spans="1:20" s="33" customFormat="1" x14ac:dyDescent="0.3">
      <c r="A2059" s="150"/>
      <c r="B2059" s="151"/>
      <c r="C2059" s="152"/>
      <c r="F2059" s="153"/>
      <c r="K2059" s="36"/>
      <c r="L2059" s="36"/>
      <c r="M2059" s="45"/>
      <c r="N2059" s="389"/>
      <c r="O2059" s="154"/>
      <c r="P2059" s="154"/>
      <c r="Q2059" s="46"/>
      <c r="R2059" s="21"/>
      <c r="T2059" s="36"/>
    </row>
    <row r="2060" spans="1:20" s="33" customFormat="1" x14ac:dyDescent="0.3">
      <c r="A2060" s="150"/>
      <c r="B2060" s="151"/>
      <c r="C2060" s="152"/>
      <c r="F2060" s="153"/>
      <c r="K2060" s="36"/>
      <c r="L2060" s="36"/>
      <c r="M2060" s="45"/>
      <c r="N2060" s="389"/>
      <c r="O2060" s="154"/>
      <c r="P2060" s="154"/>
      <c r="Q2060" s="46"/>
      <c r="R2060" s="21"/>
      <c r="T2060" s="36"/>
    </row>
    <row r="2061" spans="1:20" s="33" customFormat="1" x14ac:dyDescent="0.3">
      <c r="A2061" s="150"/>
      <c r="B2061" s="151"/>
      <c r="C2061" s="152"/>
      <c r="F2061" s="153"/>
      <c r="K2061" s="36"/>
      <c r="L2061" s="36"/>
      <c r="M2061" s="45"/>
      <c r="N2061" s="389"/>
      <c r="O2061" s="154"/>
      <c r="P2061" s="154"/>
      <c r="Q2061" s="46"/>
      <c r="R2061" s="21"/>
      <c r="T2061" s="36"/>
    </row>
    <row r="2062" spans="1:20" s="33" customFormat="1" x14ac:dyDescent="0.3">
      <c r="A2062" s="150"/>
      <c r="B2062" s="151"/>
      <c r="C2062" s="152"/>
      <c r="F2062" s="153"/>
      <c r="K2062" s="36"/>
      <c r="L2062" s="36"/>
      <c r="M2062" s="45"/>
      <c r="N2062" s="389"/>
      <c r="O2062" s="154"/>
      <c r="P2062" s="154"/>
      <c r="Q2062" s="46"/>
      <c r="R2062" s="21"/>
      <c r="T2062" s="36"/>
    </row>
    <row r="2063" spans="1:20" s="33" customFormat="1" x14ac:dyDescent="0.3">
      <c r="A2063" s="150"/>
      <c r="B2063" s="151"/>
      <c r="C2063" s="152"/>
      <c r="F2063" s="153"/>
      <c r="K2063" s="36"/>
      <c r="L2063" s="36"/>
      <c r="M2063" s="45"/>
      <c r="N2063" s="389"/>
      <c r="O2063" s="154"/>
      <c r="P2063" s="154"/>
      <c r="Q2063" s="46"/>
      <c r="R2063" s="21"/>
      <c r="T2063" s="36"/>
    </row>
    <row r="2064" spans="1:20" s="33" customFormat="1" x14ac:dyDescent="0.3">
      <c r="A2064" s="150"/>
      <c r="B2064" s="151"/>
      <c r="C2064" s="152"/>
      <c r="F2064" s="153"/>
      <c r="K2064" s="36"/>
      <c r="L2064" s="36"/>
      <c r="M2064" s="45"/>
      <c r="N2064" s="389"/>
      <c r="O2064" s="154"/>
      <c r="P2064" s="154"/>
      <c r="Q2064" s="46"/>
      <c r="R2064" s="21"/>
      <c r="T2064" s="36"/>
    </row>
    <row r="2065" spans="1:20" s="33" customFormat="1" x14ac:dyDescent="0.3">
      <c r="A2065" s="150"/>
      <c r="B2065" s="151"/>
      <c r="C2065" s="152"/>
      <c r="F2065" s="153"/>
      <c r="K2065" s="36"/>
      <c r="L2065" s="36"/>
      <c r="M2065" s="45"/>
      <c r="N2065" s="389"/>
      <c r="O2065" s="154"/>
      <c r="P2065" s="154"/>
      <c r="Q2065" s="46"/>
      <c r="R2065" s="21"/>
      <c r="T2065" s="36"/>
    </row>
    <row r="2066" spans="1:20" s="33" customFormat="1" x14ac:dyDescent="0.3">
      <c r="A2066" s="150"/>
      <c r="B2066" s="151"/>
      <c r="C2066" s="152"/>
      <c r="F2066" s="153"/>
      <c r="K2066" s="36"/>
      <c r="L2066" s="36"/>
      <c r="M2066" s="45"/>
      <c r="N2066" s="389"/>
      <c r="O2066" s="154"/>
      <c r="P2066" s="154"/>
      <c r="Q2066" s="46"/>
      <c r="R2066" s="21"/>
      <c r="T2066" s="36"/>
    </row>
    <row r="2067" spans="1:20" s="33" customFormat="1" x14ac:dyDescent="0.3">
      <c r="A2067" s="150"/>
      <c r="B2067" s="151"/>
      <c r="C2067" s="152"/>
      <c r="F2067" s="153"/>
      <c r="K2067" s="36"/>
      <c r="L2067" s="36"/>
      <c r="M2067" s="45"/>
      <c r="N2067" s="389"/>
      <c r="O2067" s="154"/>
      <c r="P2067" s="154"/>
      <c r="Q2067" s="46"/>
      <c r="R2067" s="21"/>
      <c r="T2067" s="36"/>
    </row>
    <row r="2068" spans="1:20" s="33" customFormat="1" x14ac:dyDescent="0.3">
      <c r="A2068" s="150"/>
      <c r="B2068" s="151"/>
      <c r="C2068" s="152"/>
      <c r="F2068" s="153"/>
      <c r="K2068" s="36"/>
      <c r="L2068" s="36"/>
      <c r="M2068" s="45"/>
      <c r="N2068" s="389"/>
      <c r="O2068" s="154"/>
      <c r="P2068" s="154"/>
      <c r="Q2068" s="46"/>
      <c r="R2068" s="21"/>
      <c r="T2068" s="36"/>
    </row>
    <row r="2069" spans="1:20" s="33" customFormat="1" x14ac:dyDescent="0.3">
      <c r="A2069" s="150"/>
      <c r="B2069" s="151"/>
      <c r="C2069" s="152"/>
      <c r="F2069" s="153"/>
      <c r="K2069" s="36"/>
      <c r="L2069" s="36"/>
      <c r="M2069" s="45"/>
      <c r="N2069" s="389"/>
      <c r="O2069" s="154"/>
      <c r="P2069" s="154"/>
      <c r="Q2069" s="46"/>
      <c r="R2069" s="21"/>
      <c r="T2069" s="36"/>
    </row>
    <row r="2070" spans="1:20" s="33" customFormat="1" x14ac:dyDescent="0.3">
      <c r="A2070" s="150"/>
      <c r="B2070" s="151"/>
      <c r="C2070" s="152"/>
      <c r="F2070" s="153"/>
      <c r="K2070" s="36"/>
      <c r="L2070" s="36"/>
      <c r="M2070" s="45"/>
      <c r="N2070" s="389"/>
      <c r="O2070" s="154"/>
      <c r="P2070" s="154"/>
      <c r="Q2070" s="46"/>
      <c r="R2070" s="21"/>
      <c r="T2070" s="36"/>
    </row>
    <row r="2071" spans="1:20" s="33" customFormat="1" x14ac:dyDescent="0.3">
      <c r="A2071" s="150"/>
      <c r="B2071" s="151"/>
      <c r="C2071" s="152"/>
      <c r="F2071" s="153"/>
      <c r="K2071" s="36"/>
      <c r="L2071" s="36"/>
      <c r="M2071" s="45"/>
      <c r="N2071" s="389"/>
      <c r="O2071" s="154"/>
      <c r="P2071" s="154"/>
      <c r="Q2071" s="46"/>
      <c r="R2071" s="21"/>
      <c r="T2071" s="36"/>
    </row>
    <row r="2072" spans="1:20" s="33" customFormat="1" x14ac:dyDescent="0.3">
      <c r="A2072" s="150"/>
      <c r="B2072" s="151"/>
      <c r="C2072" s="152"/>
      <c r="F2072" s="153"/>
      <c r="K2072" s="36"/>
      <c r="L2072" s="36"/>
      <c r="M2072" s="45"/>
      <c r="N2072" s="389"/>
      <c r="O2072" s="154"/>
      <c r="P2072" s="154"/>
      <c r="Q2072" s="46"/>
      <c r="R2072" s="21"/>
      <c r="T2072" s="36"/>
    </row>
    <row r="2073" spans="1:20" s="33" customFormat="1" x14ac:dyDescent="0.3">
      <c r="A2073" s="150"/>
      <c r="B2073" s="151"/>
      <c r="C2073" s="152"/>
      <c r="F2073" s="153"/>
      <c r="K2073" s="36"/>
      <c r="L2073" s="36"/>
      <c r="M2073" s="45"/>
      <c r="N2073" s="389"/>
      <c r="O2073" s="154"/>
      <c r="P2073" s="154"/>
      <c r="Q2073" s="46"/>
      <c r="R2073" s="21"/>
      <c r="T2073" s="36"/>
    </row>
    <row r="2074" spans="1:20" s="33" customFormat="1" x14ac:dyDescent="0.3">
      <c r="A2074" s="150"/>
      <c r="B2074" s="151"/>
      <c r="C2074" s="152"/>
      <c r="F2074" s="153"/>
      <c r="K2074" s="36"/>
      <c r="L2074" s="36"/>
      <c r="M2074" s="45"/>
      <c r="N2074" s="389"/>
      <c r="O2074" s="154"/>
      <c r="P2074" s="154"/>
      <c r="Q2074" s="46"/>
      <c r="R2074" s="21"/>
      <c r="T2074" s="36"/>
    </row>
    <row r="2075" spans="1:20" s="33" customFormat="1" x14ac:dyDescent="0.3">
      <c r="A2075" s="150"/>
      <c r="B2075" s="151"/>
      <c r="C2075" s="152"/>
      <c r="F2075" s="153"/>
      <c r="K2075" s="36"/>
      <c r="L2075" s="36"/>
      <c r="M2075" s="45"/>
      <c r="N2075" s="389"/>
      <c r="O2075" s="154"/>
      <c r="P2075" s="154"/>
      <c r="Q2075" s="46"/>
      <c r="R2075" s="21"/>
      <c r="T2075" s="36"/>
    </row>
    <row r="2076" spans="1:20" s="33" customFormat="1" x14ac:dyDescent="0.3">
      <c r="A2076" s="150"/>
      <c r="B2076" s="151"/>
      <c r="C2076" s="152"/>
      <c r="F2076" s="153"/>
      <c r="K2076" s="36"/>
      <c r="L2076" s="36"/>
      <c r="M2076" s="45"/>
      <c r="N2076" s="389"/>
      <c r="O2076" s="154"/>
      <c r="P2076" s="154"/>
      <c r="Q2076" s="46"/>
      <c r="R2076" s="21"/>
      <c r="T2076" s="36"/>
    </row>
    <row r="2077" spans="1:20" s="33" customFormat="1" x14ac:dyDescent="0.3">
      <c r="A2077" s="150"/>
      <c r="B2077" s="151"/>
      <c r="C2077" s="152"/>
      <c r="F2077" s="153"/>
      <c r="K2077" s="36"/>
      <c r="L2077" s="36"/>
      <c r="M2077" s="45"/>
      <c r="N2077" s="389"/>
      <c r="O2077" s="154"/>
      <c r="P2077" s="154"/>
      <c r="Q2077" s="46"/>
      <c r="R2077" s="21"/>
      <c r="T2077" s="36"/>
    </row>
    <row r="2078" spans="1:20" s="33" customFormat="1" x14ac:dyDescent="0.3">
      <c r="A2078" s="150"/>
      <c r="B2078" s="151"/>
      <c r="C2078" s="152"/>
      <c r="F2078" s="153"/>
      <c r="K2078" s="36"/>
      <c r="L2078" s="36"/>
      <c r="M2078" s="45"/>
      <c r="N2078" s="389"/>
      <c r="O2078" s="154"/>
      <c r="P2078" s="154"/>
      <c r="Q2078" s="46"/>
      <c r="R2078" s="21"/>
      <c r="T2078" s="36"/>
    </row>
    <row r="2079" spans="1:20" s="33" customFormat="1" x14ac:dyDescent="0.3">
      <c r="A2079" s="150"/>
      <c r="B2079" s="151"/>
      <c r="C2079" s="152"/>
      <c r="F2079" s="153"/>
      <c r="K2079" s="36"/>
      <c r="L2079" s="36"/>
      <c r="M2079" s="45"/>
      <c r="N2079" s="389"/>
      <c r="O2079" s="154"/>
      <c r="P2079" s="154"/>
      <c r="Q2079" s="46"/>
      <c r="R2079" s="21"/>
      <c r="T2079" s="36"/>
    </row>
    <row r="2080" spans="1:20" s="33" customFormat="1" x14ac:dyDescent="0.3">
      <c r="A2080" s="150"/>
      <c r="B2080" s="151"/>
      <c r="C2080" s="152"/>
      <c r="F2080" s="153"/>
      <c r="K2080" s="36"/>
      <c r="L2080" s="36"/>
      <c r="M2080" s="45"/>
      <c r="N2080" s="389"/>
      <c r="O2080" s="154"/>
      <c r="P2080" s="154"/>
      <c r="Q2080" s="46"/>
      <c r="R2080" s="21"/>
      <c r="T2080" s="36"/>
    </row>
    <row r="2081" spans="1:20" s="33" customFormat="1" x14ac:dyDescent="0.3">
      <c r="A2081" s="150"/>
      <c r="B2081" s="151"/>
      <c r="C2081" s="152"/>
      <c r="F2081" s="153"/>
      <c r="K2081" s="36"/>
      <c r="L2081" s="36"/>
      <c r="M2081" s="45"/>
      <c r="N2081" s="389"/>
      <c r="O2081" s="154"/>
      <c r="P2081" s="154"/>
      <c r="Q2081" s="46"/>
      <c r="R2081" s="21"/>
      <c r="T2081" s="36"/>
    </row>
    <row r="2082" spans="1:20" s="33" customFormat="1" x14ac:dyDescent="0.3">
      <c r="A2082" s="150"/>
      <c r="B2082" s="151"/>
      <c r="C2082" s="152"/>
      <c r="F2082" s="153"/>
      <c r="K2082" s="36"/>
      <c r="L2082" s="36"/>
      <c r="M2082" s="45"/>
      <c r="N2082" s="389"/>
      <c r="O2082" s="154"/>
      <c r="P2082" s="154"/>
      <c r="Q2082" s="46"/>
      <c r="R2082" s="21"/>
      <c r="T2082" s="36"/>
    </row>
    <row r="2083" spans="1:20" s="33" customFormat="1" x14ac:dyDescent="0.3">
      <c r="A2083" s="150"/>
      <c r="B2083" s="151"/>
      <c r="C2083" s="152"/>
      <c r="F2083" s="153"/>
      <c r="K2083" s="36"/>
      <c r="L2083" s="36"/>
      <c r="M2083" s="45"/>
      <c r="N2083" s="389"/>
      <c r="O2083" s="154"/>
      <c r="P2083" s="154"/>
      <c r="Q2083" s="46"/>
      <c r="R2083" s="21"/>
      <c r="T2083" s="36"/>
    </row>
    <row r="2084" spans="1:20" s="33" customFormat="1" x14ac:dyDescent="0.3">
      <c r="A2084" s="150"/>
      <c r="B2084" s="151"/>
      <c r="C2084" s="152"/>
      <c r="F2084" s="153"/>
      <c r="K2084" s="36"/>
      <c r="L2084" s="36"/>
      <c r="M2084" s="45"/>
      <c r="N2084" s="389"/>
      <c r="O2084" s="154"/>
      <c r="P2084" s="154"/>
      <c r="Q2084" s="46"/>
      <c r="R2084" s="21"/>
      <c r="T2084" s="36"/>
    </row>
    <row r="2085" spans="1:20" s="33" customFormat="1" x14ac:dyDescent="0.3">
      <c r="A2085" s="150"/>
      <c r="B2085" s="151"/>
      <c r="C2085" s="152"/>
      <c r="F2085" s="153"/>
      <c r="K2085" s="36"/>
      <c r="L2085" s="36"/>
      <c r="M2085" s="45"/>
      <c r="N2085" s="389"/>
      <c r="O2085" s="154"/>
      <c r="P2085" s="154"/>
      <c r="Q2085" s="46"/>
      <c r="R2085" s="21"/>
      <c r="T2085" s="36"/>
    </row>
    <row r="2086" spans="1:20" s="33" customFormat="1" x14ac:dyDescent="0.3">
      <c r="A2086" s="150"/>
      <c r="B2086" s="151"/>
      <c r="C2086" s="152"/>
      <c r="F2086" s="153"/>
      <c r="K2086" s="36"/>
      <c r="L2086" s="36"/>
      <c r="M2086" s="45"/>
      <c r="N2086" s="389"/>
      <c r="O2086" s="154"/>
      <c r="P2086" s="154"/>
      <c r="Q2086" s="46"/>
      <c r="R2086" s="21"/>
      <c r="T2086" s="36"/>
    </row>
    <row r="2087" spans="1:20" s="33" customFormat="1" x14ac:dyDescent="0.3">
      <c r="A2087" s="150"/>
      <c r="B2087" s="151"/>
      <c r="C2087" s="152"/>
      <c r="F2087" s="153"/>
      <c r="K2087" s="36"/>
      <c r="L2087" s="36"/>
      <c r="M2087" s="45"/>
      <c r="N2087" s="389"/>
      <c r="O2087" s="154"/>
      <c r="P2087" s="154"/>
      <c r="Q2087" s="46"/>
      <c r="R2087" s="21"/>
      <c r="T2087" s="36"/>
    </row>
    <row r="2088" spans="1:20" s="33" customFormat="1" x14ac:dyDescent="0.3">
      <c r="A2088" s="150"/>
      <c r="B2088" s="151"/>
      <c r="C2088" s="152"/>
      <c r="F2088" s="153"/>
      <c r="K2088" s="36"/>
      <c r="L2088" s="36"/>
      <c r="M2088" s="45"/>
      <c r="N2088" s="389"/>
      <c r="O2088" s="154"/>
      <c r="P2088" s="154"/>
      <c r="Q2088" s="46"/>
      <c r="R2088" s="21"/>
      <c r="T2088" s="36"/>
    </row>
    <row r="2089" spans="1:20" s="33" customFormat="1" x14ac:dyDescent="0.3">
      <c r="A2089" s="150"/>
      <c r="B2089" s="151"/>
      <c r="C2089" s="152"/>
      <c r="F2089" s="153"/>
      <c r="K2089" s="36"/>
      <c r="L2089" s="36"/>
      <c r="M2089" s="45"/>
      <c r="N2089" s="389"/>
      <c r="O2089" s="154"/>
      <c r="P2089" s="154"/>
      <c r="Q2089" s="46"/>
      <c r="R2089" s="21"/>
      <c r="T2089" s="36"/>
    </row>
    <row r="2090" spans="1:20" s="33" customFormat="1" x14ac:dyDescent="0.3">
      <c r="A2090" s="150"/>
      <c r="B2090" s="151"/>
      <c r="C2090" s="152"/>
      <c r="F2090" s="153"/>
      <c r="K2090" s="36"/>
      <c r="L2090" s="36"/>
      <c r="M2090" s="45"/>
      <c r="N2090" s="389"/>
      <c r="O2090" s="154"/>
      <c r="P2090" s="154"/>
      <c r="Q2090" s="46"/>
      <c r="R2090" s="21"/>
      <c r="T2090" s="36"/>
    </row>
    <row r="2091" spans="1:20" s="33" customFormat="1" x14ac:dyDescent="0.3">
      <c r="A2091" s="150"/>
      <c r="B2091" s="151"/>
      <c r="C2091" s="152"/>
      <c r="F2091" s="153"/>
      <c r="K2091" s="36"/>
      <c r="L2091" s="36"/>
      <c r="M2091" s="45"/>
      <c r="N2091" s="389"/>
      <c r="O2091" s="154"/>
      <c r="P2091" s="154"/>
      <c r="Q2091" s="46"/>
      <c r="R2091" s="21"/>
      <c r="T2091" s="36"/>
    </row>
    <row r="2092" spans="1:20" s="33" customFormat="1" x14ac:dyDescent="0.3">
      <c r="A2092" s="150"/>
      <c r="B2092" s="151"/>
      <c r="C2092" s="152"/>
      <c r="F2092" s="153"/>
      <c r="K2092" s="36"/>
      <c r="L2092" s="36"/>
      <c r="M2092" s="45"/>
      <c r="N2092" s="389"/>
      <c r="O2092" s="154"/>
      <c r="P2092" s="154"/>
      <c r="Q2092" s="46"/>
      <c r="R2092" s="21"/>
      <c r="T2092" s="36"/>
    </row>
    <row r="2093" spans="1:20" s="33" customFormat="1" x14ac:dyDescent="0.3">
      <c r="A2093" s="150"/>
      <c r="B2093" s="151"/>
      <c r="C2093" s="152"/>
      <c r="F2093" s="153"/>
      <c r="K2093" s="36"/>
      <c r="L2093" s="36"/>
      <c r="M2093" s="45"/>
      <c r="N2093" s="389"/>
      <c r="O2093" s="154"/>
      <c r="P2093" s="154"/>
      <c r="Q2093" s="46"/>
      <c r="R2093" s="21"/>
      <c r="T2093" s="36"/>
    </row>
    <row r="2094" spans="1:20" s="33" customFormat="1" x14ac:dyDescent="0.3">
      <c r="A2094" s="150"/>
      <c r="B2094" s="151"/>
      <c r="C2094" s="152"/>
      <c r="F2094" s="153"/>
      <c r="K2094" s="36"/>
      <c r="L2094" s="36"/>
      <c r="M2094" s="45"/>
      <c r="N2094" s="389"/>
      <c r="O2094" s="154"/>
      <c r="P2094" s="154"/>
      <c r="Q2094" s="46"/>
      <c r="R2094" s="21"/>
      <c r="T2094" s="36"/>
    </row>
    <row r="2095" spans="1:20" s="33" customFormat="1" x14ac:dyDescent="0.3">
      <c r="A2095" s="150"/>
      <c r="B2095" s="151"/>
      <c r="C2095" s="152"/>
      <c r="F2095" s="153"/>
      <c r="K2095" s="36"/>
      <c r="L2095" s="36"/>
      <c r="M2095" s="45"/>
      <c r="N2095" s="389"/>
      <c r="O2095" s="154"/>
      <c r="P2095" s="154"/>
      <c r="Q2095" s="46"/>
      <c r="R2095" s="21"/>
      <c r="T2095" s="36"/>
    </row>
    <row r="2096" spans="1:20" s="33" customFormat="1" x14ac:dyDescent="0.3">
      <c r="A2096" s="150"/>
      <c r="B2096" s="151"/>
      <c r="C2096" s="152"/>
      <c r="F2096" s="153"/>
      <c r="K2096" s="36"/>
      <c r="L2096" s="36"/>
      <c r="M2096" s="45"/>
      <c r="N2096" s="389"/>
      <c r="O2096" s="154"/>
      <c r="P2096" s="154"/>
      <c r="Q2096" s="46"/>
      <c r="R2096" s="21"/>
      <c r="T2096" s="36"/>
    </row>
    <row r="2097" spans="1:20" s="33" customFormat="1" x14ac:dyDescent="0.3">
      <c r="A2097" s="150"/>
      <c r="B2097" s="151"/>
      <c r="C2097" s="152"/>
      <c r="F2097" s="153"/>
      <c r="K2097" s="36"/>
      <c r="L2097" s="36"/>
      <c r="M2097" s="45"/>
      <c r="N2097" s="389"/>
      <c r="O2097" s="154"/>
      <c r="P2097" s="154"/>
      <c r="Q2097" s="46"/>
      <c r="R2097" s="21"/>
      <c r="T2097" s="36"/>
    </row>
    <row r="2098" spans="1:20" s="33" customFormat="1" x14ac:dyDescent="0.3">
      <c r="A2098" s="150"/>
      <c r="B2098" s="151"/>
      <c r="C2098" s="152"/>
      <c r="F2098" s="153"/>
      <c r="K2098" s="36"/>
      <c r="L2098" s="36"/>
      <c r="M2098" s="45"/>
      <c r="N2098" s="389"/>
      <c r="O2098" s="154"/>
      <c r="P2098" s="154"/>
      <c r="Q2098" s="46"/>
      <c r="R2098" s="21"/>
      <c r="T2098" s="36"/>
    </row>
    <row r="2099" spans="1:20" s="33" customFormat="1" x14ac:dyDescent="0.3">
      <c r="A2099" s="150"/>
      <c r="B2099" s="151"/>
      <c r="C2099" s="152"/>
      <c r="F2099" s="153"/>
      <c r="K2099" s="36"/>
      <c r="L2099" s="36"/>
      <c r="M2099" s="45"/>
      <c r="N2099" s="389"/>
      <c r="O2099" s="154"/>
      <c r="P2099" s="154"/>
      <c r="Q2099" s="46"/>
      <c r="R2099" s="21"/>
      <c r="T2099" s="36"/>
    </row>
    <row r="2100" spans="1:20" s="33" customFormat="1" x14ac:dyDescent="0.3">
      <c r="A2100" s="150"/>
      <c r="B2100" s="151"/>
      <c r="C2100" s="152"/>
      <c r="F2100" s="153"/>
      <c r="K2100" s="36"/>
      <c r="L2100" s="36"/>
      <c r="M2100" s="45"/>
      <c r="N2100" s="389"/>
      <c r="O2100" s="154"/>
      <c r="P2100" s="154"/>
      <c r="Q2100" s="46"/>
      <c r="R2100" s="21"/>
      <c r="T2100" s="36"/>
    </row>
    <row r="2101" spans="1:20" s="33" customFormat="1" x14ac:dyDescent="0.3">
      <c r="A2101" s="150"/>
      <c r="B2101" s="151"/>
      <c r="C2101" s="152"/>
      <c r="F2101" s="153"/>
      <c r="K2101" s="36"/>
      <c r="L2101" s="36"/>
      <c r="M2101" s="45"/>
      <c r="N2101" s="389"/>
      <c r="O2101" s="154"/>
      <c r="P2101" s="154"/>
      <c r="Q2101" s="46"/>
      <c r="R2101" s="21"/>
      <c r="T2101" s="36"/>
    </row>
    <row r="2102" spans="1:20" s="33" customFormat="1" x14ac:dyDescent="0.3">
      <c r="A2102" s="150"/>
      <c r="B2102" s="151"/>
      <c r="C2102" s="152"/>
      <c r="F2102" s="153"/>
      <c r="K2102" s="36"/>
      <c r="L2102" s="36"/>
      <c r="M2102" s="45"/>
      <c r="N2102" s="389"/>
      <c r="O2102" s="154"/>
      <c r="P2102" s="154"/>
      <c r="Q2102" s="46"/>
      <c r="R2102" s="21"/>
      <c r="T2102" s="36"/>
    </row>
    <row r="2103" spans="1:20" s="33" customFormat="1" x14ac:dyDescent="0.3">
      <c r="A2103" s="150"/>
      <c r="B2103" s="151"/>
      <c r="C2103" s="152"/>
      <c r="F2103" s="153"/>
      <c r="K2103" s="36"/>
      <c r="L2103" s="36"/>
      <c r="M2103" s="45"/>
      <c r="N2103" s="389"/>
      <c r="O2103" s="154"/>
      <c r="P2103" s="154"/>
      <c r="Q2103" s="46"/>
      <c r="R2103" s="21"/>
      <c r="T2103" s="36"/>
    </row>
    <row r="2104" spans="1:20" s="33" customFormat="1" x14ac:dyDescent="0.3">
      <c r="A2104" s="150"/>
      <c r="B2104" s="151"/>
      <c r="C2104" s="152"/>
      <c r="F2104" s="153"/>
      <c r="K2104" s="36"/>
      <c r="L2104" s="36"/>
      <c r="M2104" s="45"/>
      <c r="N2104" s="389"/>
      <c r="O2104" s="154"/>
      <c r="P2104" s="154"/>
      <c r="Q2104" s="46"/>
      <c r="R2104" s="21"/>
      <c r="T2104" s="36"/>
    </row>
    <row r="2105" spans="1:20" s="33" customFormat="1" x14ac:dyDescent="0.3">
      <c r="A2105" s="150"/>
      <c r="B2105" s="151"/>
      <c r="C2105" s="152"/>
      <c r="F2105" s="153"/>
      <c r="K2105" s="36"/>
      <c r="L2105" s="36"/>
      <c r="M2105" s="45"/>
      <c r="N2105" s="389"/>
      <c r="O2105" s="154"/>
      <c r="P2105" s="154"/>
      <c r="Q2105" s="46"/>
      <c r="R2105" s="21"/>
      <c r="T2105" s="36"/>
    </row>
    <row r="2106" spans="1:20" s="33" customFormat="1" x14ac:dyDescent="0.3">
      <c r="A2106" s="150"/>
      <c r="B2106" s="151"/>
      <c r="C2106" s="152"/>
      <c r="F2106" s="153"/>
      <c r="K2106" s="36"/>
      <c r="L2106" s="36"/>
      <c r="M2106" s="45"/>
      <c r="N2106" s="389"/>
      <c r="O2106" s="154"/>
      <c r="P2106" s="154"/>
      <c r="Q2106" s="46"/>
      <c r="R2106" s="21"/>
      <c r="T2106" s="36"/>
    </row>
    <row r="2107" spans="1:20" s="33" customFormat="1" x14ac:dyDescent="0.3">
      <c r="A2107" s="150"/>
      <c r="B2107" s="151"/>
      <c r="C2107" s="152"/>
      <c r="F2107" s="153"/>
      <c r="K2107" s="36"/>
      <c r="L2107" s="36"/>
      <c r="M2107" s="45"/>
      <c r="N2107" s="389"/>
      <c r="O2107" s="154"/>
      <c r="P2107" s="154"/>
      <c r="Q2107" s="46"/>
      <c r="R2107" s="21"/>
      <c r="T2107" s="36"/>
    </row>
    <row r="2108" spans="1:20" s="33" customFormat="1" x14ac:dyDescent="0.3">
      <c r="A2108" s="150"/>
      <c r="B2108" s="151"/>
      <c r="C2108" s="152"/>
      <c r="F2108" s="153"/>
      <c r="K2108" s="36"/>
      <c r="L2108" s="36"/>
      <c r="M2108" s="45"/>
      <c r="N2108" s="389"/>
      <c r="O2108" s="154"/>
      <c r="P2108" s="154"/>
      <c r="Q2108" s="46"/>
      <c r="R2108" s="21"/>
      <c r="T2108" s="36"/>
    </row>
    <row r="2109" spans="1:20" s="33" customFormat="1" x14ac:dyDescent="0.3">
      <c r="A2109" s="150"/>
      <c r="B2109" s="151"/>
      <c r="C2109" s="152"/>
      <c r="F2109" s="153"/>
      <c r="K2109" s="36"/>
      <c r="L2109" s="36"/>
      <c r="M2109" s="45"/>
      <c r="N2109" s="389"/>
      <c r="O2109" s="154"/>
      <c r="P2109" s="154"/>
      <c r="Q2109" s="46"/>
      <c r="R2109" s="21"/>
      <c r="T2109" s="36"/>
    </row>
    <row r="2110" spans="1:20" s="33" customFormat="1" x14ac:dyDescent="0.3">
      <c r="A2110" s="150"/>
      <c r="B2110" s="151"/>
      <c r="C2110" s="152"/>
      <c r="F2110" s="153"/>
      <c r="K2110" s="36"/>
      <c r="L2110" s="36"/>
      <c r="M2110" s="45"/>
      <c r="N2110" s="389"/>
      <c r="O2110" s="154"/>
      <c r="P2110" s="154"/>
      <c r="Q2110" s="46"/>
      <c r="R2110" s="21"/>
      <c r="T2110" s="36"/>
    </row>
    <row r="2111" spans="1:20" s="33" customFormat="1" x14ac:dyDescent="0.3">
      <c r="A2111" s="150"/>
      <c r="B2111" s="151"/>
      <c r="C2111" s="152"/>
      <c r="F2111" s="153"/>
      <c r="K2111" s="36"/>
      <c r="L2111" s="36"/>
      <c r="M2111" s="45"/>
      <c r="N2111" s="389"/>
      <c r="O2111" s="154"/>
      <c r="P2111" s="154"/>
      <c r="Q2111" s="46"/>
      <c r="R2111" s="21"/>
      <c r="T2111" s="36"/>
    </row>
    <row r="2112" spans="1:20" s="33" customFormat="1" x14ac:dyDescent="0.3">
      <c r="A2112" s="150"/>
      <c r="B2112" s="151"/>
      <c r="C2112" s="152"/>
      <c r="F2112" s="153"/>
      <c r="K2112" s="36"/>
      <c r="L2112" s="36"/>
      <c r="M2112" s="45"/>
      <c r="N2112" s="389"/>
      <c r="O2112" s="154"/>
      <c r="P2112" s="154"/>
      <c r="Q2112" s="46"/>
      <c r="R2112" s="21"/>
      <c r="T2112" s="36"/>
    </row>
    <row r="2113" spans="1:20" s="33" customFormat="1" x14ac:dyDescent="0.3">
      <c r="A2113" s="150"/>
      <c r="B2113" s="151"/>
      <c r="C2113" s="152"/>
      <c r="F2113" s="153"/>
      <c r="K2113" s="36"/>
      <c r="L2113" s="36"/>
      <c r="M2113" s="45"/>
      <c r="N2113" s="389"/>
      <c r="O2113" s="154"/>
      <c r="P2113" s="154"/>
      <c r="Q2113" s="46"/>
      <c r="R2113" s="21"/>
      <c r="T2113" s="36"/>
    </row>
    <row r="2114" spans="1:20" s="33" customFormat="1" x14ac:dyDescent="0.3">
      <c r="A2114" s="150"/>
      <c r="B2114" s="151"/>
      <c r="C2114" s="152"/>
      <c r="F2114" s="153"/>
      <c r="K2114" s="36"/>
      <c r="L2114" s="36"/>
      <c r="M2114" s="45"/>
      <c r="N2114" s="389"/>
      <c r="O2114" s="154"/>
      <c r="P2114" s="154"/>
      <c r="Q2114" s="46"/>
      <c r="R2114" s="21"/>
      <c r="T2114" s="36"/>
    </row>
    <row r="2115" spans="1:20" s="33" customFormat="1" x14ac:dyDescent="0.3">
      <c r="A2115" s="150"/>
      <c r="B2115" s="151"/>
      <c r="C2115" s="152"/>
      <c r="F2115" s="153"/>
      <c r="K2115" s="36"/>
      <c r="L2115" s="36"/>
      <c r="M2115" s="45"/>
      <c r="N2115" s="389"/>
      <c r="O2115" s="154"/>
      <c r="P2115" s="154"/>
      <c r="Q2115" s="46"/>
      <c r="R2115" s="21"/>
      <c r="T2115" s="36"/>
    </row>
    <row r="2116" spans="1:20" s="33" customFormat="1" x14ac:dyDescent="0.3">
      <c r="A2116" s="150"/>
      <c r="B2116" s="151"/>
      <c r="C2116" s="152"/>
      <c r="F2116" s="153"/>
      <c r="K2116" s="36"/>
      <c r="L2116" s="36"/>
      <c r="M2116" s="45"/>
      <c r="N2116" s="389"/>
      <c r="O2116" s="154"/>
      <c r="P2116" s="154"/>
      <c r="Q2116" s="46"/>
      <c r="R2116" s="21"/>
      <c r="T2116" s="36"/>
    </row>
    <row r="2117" spans="1:20" s="33" customFormat="1" x14ac:dyDescent="0.3">
      <c r="A2117" s="150"/>
      <c r="B2117" s="151"/>
      <c r="C2117" s="152"/>
      <c r="F2117" s="153"/>
      <c r="K2117" s="36"/>
      <c r="L2117" s="36"/>
      <c r="M2117" s="45"/>
      <c r="N2117" s="389"/>
      <c r="O2117" s="154"/>
      <c r="P2117" s="154"/>
      <c r="Q2117" s="46"/>
      <c r="R2117" s="21"/>
      <c r="T2117" s="36"/>
    </row>
    <row r="2118" spans="1:20" s="33" customFormat="1" x14ac:dyDescent="0.3">
      <c r="A2118" s="150"/>
      <c r="B2118" s="151"/>
      <c r="C2118" s="152"/>
      <c r="F2118" s="153"/>
      <c r="K2118" s="36"/>
      <c r="L2118" s="36"/>
      <c r="M2118" s="45"/>
      <c r="N2118" s="389"/>
      <c r="O2118" s="154"/>
      <c r="P2118" s="154"/>
      <c r="Q2118" s="46"/>
      <c r="R2118" s="21"/>
      <c r="T2118" s="36"/>
    </row>
    <row r="2119" spans="1:20" s="33" customFormat="1" x14ac:dyDescent="0.3">
      <c r="A2119" s="150"/>
      <c r="B2119" s="151"/>
      <c r="C2119" s="152"/>
      <c r="F2119" s="153"/>
      <c r="K2119" s="36"/>
      <c r="L2119" s="36"/>
      <c r="M2119" s="45"/>
      <c r="N2119" s="389"/>
      <c r="O2119" s="154"/>
      <c r="P2119" s="154"/>
      <c r="Q2119" s="46"/>
      <c r="R2119" s="21"/>
      <c r="T2119" s="36"/>
    </row>
    <row r="2120" spans="1:20" s="33" customFormat="1" x14ac:dyDescent="0.3">
      <c r="A2120" s="150"/>
      <c r="B2120" s="151"/>
      <c r="C2120" s="152"/>
      <c r="F2120" s="153"/>
      <c r="K2120" s="36"/>
      <c r="L2120" s="36"/>
      <c r="M2120" s="45"/>
      <c r="N2120" s="389"/>
      <c r="O2120" s="154"/>
      <c r="P2120" s="154"/>
      <c r="Q2120" s="46"/>
      <c r="R2120" s="21"/>
      <c r="T2120" s="36"/>
    </row>
    <row r="2121" spans="1:20" s="33" customFormat="1" x14ac:dyDescent="0.3">
      <c r="A2121" s="150"/>
      <c r="B2121" s="151"/>
      <c r="C2121" s="152"/>
      <c r="F2121" s="153"/>
      <c r="K2121" s="36"/>
      <c r="L2121" s="36"/>
      <c r="M2121" s="45"/>
      <c r="N2121" s="389"/>
      <c r="O2121" s="154"/>
      <c r="P2121" s="154"/>
      <c r="Q2121" s="46"/>
      <c r="R2121" s="21"/>
      <c r="T2121" s="36"/>
    </row>
    <row r="2122" spans="1:20" s="33" customFormat="1" x14ac:dyDescent="0.3">
      <c r="A2122" s="150"/>
      <c r="B2122" s="151"/>
      <c r="C2122" s="152"/>
      <c r="F2122" s="153"/>
      <c r="K2122" s="36"/>
      <c r="L2122" s="36"/>
      <c r="M2122" s="45"/>
      <c r="N2122" s="389"/>
      <c r="O2122" s="154"/>
      <c r="P2122" s="154"/>
      <c r="Q2122" s="46"/>
      <c r="R2122" s="21"/>
      <c r="T2122" s="36"/>
    </row>
    <row r="2123" spans="1:20" s="33" customFormat="1" x14ac:dyDescent="0.3">
      <c r="A2123" s="150"/>
      <c r="B2123" s="151"/>
      <c r="C2123" s="152"/>
      <c r="F2123" s="153"/>
      <c r="K2123" s="36"/>
      <c r="L2123" s="36"/>
      <c r="M2123" s="45"/>
      <c r="N2123" s="389"/>
      <c r="O2123" s="154"/>
      <c r="P2123" s="154"/>
      <c r="Q2123" s="46"/>
      <c r="R2123" s="21"/>
      <c r="T2123" s="36"/>
    </row>
    <row r="2124" spans="1:20" s="33" customFormat="1" x14ac:dyDescent="0.3">
      <c r="A2124" s="150"/>
      <c r="B2124" s="151"/>
      <c r="C2124" s="152"/>
      <c r="F2124" s="153"/>
      <c r="K2124" s="36"/>
      <c r="L2124" s="36"/>
      <c r="M2124" s="45"/>
      <c r="N2124" s="389"/>
      <c r="O2124" s="154"/>
      <c r="P2124" s="154"/>
      <c r="Q2124" s="46"/>
      <c r="R2124" s="21"/>
      <c r="T2124" s="36"/>
    </row>
    <row r="2125" spans="1:20" s="33" customFormat="1" x14ac:dyDescent="0.3">
      <c r="A2125" s="150"/>
      <c r="B2125" s="151"/>
      <c r="C2125" s="152"/>
      <c r="F2125" s="153"/>
      <c r="K2125" s="36"/>
      <c r="L2125" s="36"/>
      <c r="M2125" s="45"/>
      <c r="N2125" s="389"/>
      <c r="O2125" s="154"/>
      <c r="P2125" s="154"/>
      <c r="Q2125" s="46"/>
      <c r="R2125" s="21"/>
      <c r="T2125" s="36"/>
    </row>
    <row r="2126" spans="1:20" s="33" customFormat="1" x14ac:dyDescent="0.3">
      <c r="A2126" s="150"/>
      <c r="B2126" s="151"/>
      <c r="C2126" s="152"/>
      <c r="F2126" s="153"/>
      <c r="K2126" s="36"/>
      <c r="L2126" s="36"/>
      <c r="M2126" s="45"/>
      <c r="N2126" s="389"/>
      <c r="O2126" s="154"/>
      <c r="P2126" s="154"/>
      <c r="Q2126" s="46"/>
      <c r="R2126" s="21"/>
      <c r="T2126" s="36"/>
    </row>
    <row r="2127" spans="1:20" s="33" customFormat="1" x14ac:dyDescent="0.3">
      <c r="A2127" s="150"/>
      <c r="B2127" s="151"/>
      <c r="C2127" s="152"/>
      <c r="F2127" s="153"/>
      <c r="K2127" s="36"/>
      <c r="L2127" s="36"/>
      <c r="M2127" s="45"/>
      <c r="N2127" s="389"/>
      <c r="O2127" s="154"/>
      <c r="P2127" s="154"/>
      <c r="Q2127" s="46"/>
      <c r="R2127" s="21"/>
      <c r="T2127" s="36"/>
    </row>
    <row r="2128" spans="1:20" s="33" customFormat="1" x14ac:dyDescent="0.3">
      <c r="A2128" s="150"/>
      <c r="B2128" s="151"/>
      <c r="C2128" s="152"/>
      <c r="F2128" s="153"/>
      <c r="K2128" s="36"/>
      <c r="L2128" s="36"/>
      <c r="M2128" s="45"/>
      <c r="N2128" s="389"/>
      <c r="O2128" s="154"/>
      <c r="P2128" s="154"/>
      <c r="Q2128" s="46"/>
      <c r="R2128" s="21"/>
      <c r="T2128" s="36"/>
    </row>
    <row r="2129" spans="1:20" s="33" customFormat="1" x14ac:dyDescent="0.3">
      <c r="A2129" s="150"/>
      <c r="B2129" s="151"/>
      <c r="C2129" s="152"/>
      <c r="F2129" s="153"/>
      <c r="K2129" s="36"/>
      <c r="L2129" s="36"/>
      <c r="M2129" s="45"/>
      <c r="N2129" s="389"/>
      <c r="O2129" s="154"/>
      <c r="P2129" s="154"/>
      <c r="Q2129" s="46"/>
      <c r="R2129" s="21"/>
      <c r="T2129" s="36"/>
    </row>
    <row r="2130" spans="1:20" s="33" customFormat="1" x14ac:dyDescent="0.3">
      <c r="A2130" s="150"/>
      <c r="B2130" s="151"/>
      <c r="C2130" s="152"/>
      <c r="F2130" s="153"/>
      <c r="K2130" s="36"/>
      <c r="L2130" s="36"/>
      <c r="M2130" s="45"/>
      <c r="N2130" s="389"/>
      <c r="O2130" s="154"/>
      <c r="P2130" s="154"/>
      <c r="Q2130" s="46"/>
      <c r="R2130" s="21"/>
      <c r="T2130" s="36"/>
    </row>
    <row r="2131" spans="1:20" s="33" customFormat="1" x14ac:dyDescent="0.3">
      <c r="A2131" s="150"/>
      <c r="B2131" s="151"/>
      <c r="C2131" s="152"/>
      <c r="F2131" s="153"/>
      <c r="K2131" s="36"/>
      <c r="L2131" s="36"/>
      <c r="M2131" s="45"/>
      <c r="N2131" s="389"/>
      <c r="O2131" s="154"/>
      <c r="P2131" s="154"/>
      <c r="Q2131" s="46"/>
      <c r="R2131" s="21"/>
      <c r="T2131" s="36"/>
    </row>
    <row r="2132" spans="1:20" s="33" customFormat="1" x14ac:dyDescent="0.3">
      <c r="A2132" s="150"/>
      <c r="B2132" s="151"/>
      <c r="C2132" s="152"/>
      <c r="F2132" s="153"/>
      <c r="K2132" s="36"/>
      <c r="L2132" s="36"/>
      <c r="M2132" s="45"/>
      <c r="N2132" s="389"/>
      <c r="O2132" s="154"/>
      <c r="P2132" s="154"/>
      <c r="Q2132" s="46"/>
      <c r="R2132" s="21"/>
      <c r="T2132" s="36"/>
    </row>
    <row r="2133" spans="1:20" s="33" customFormat="1" x14ac:dyDescent="0.3">
      <c r="A2133" s="150"/>
      <c r="B2133" s="151"/>
      <c r="C2133" s="152"/>
      <c r="F2133" s="153"/>
      <c r="K2133" s="36"/>
      <c r="L2133" s="36"/>
      <c r="M2133" s="45"/>
      <c r="N2133" s="389"/>
      <c r="O2133" s="154"/>
      <c r="P2133" s="154"/>
      <c r="Q2133" s="46"/>
      <c r="R2133" s="21"/>
      <c r="T2133" s="36"/>
    </row>
    <row r="2134" spans="1:20" s="33" customFormat="1" x14ac:dyDescent="0.3">
      <c r="A2134" s="150"/>
      <c r="B2134" s="151"/>
      <c r="C2134" s="152"/>
      <c r="F2134" s="153"/>
      <c r="K2134" s="36"/>
      <c r="L2134" s="36"/>
      <c r="M2134" s="45"/>
      <c r="N2134" s="389"/>
      <c r="O2134" s="154"/>
      <c r="P2134" s="154"/>
      <c r="Q2134" s="46"/>
      <c r="R2134" s="21"/>
      <c r="T2134" s="36"/>
    </row>
    <row r="2135" spans="1:20" s="33" customFormat="1" x14ac:dyDescent="0.3">
      <c r="A2135" s="150"/>
      <c r="B2135" s="151"/>
      <c r="C2135" s="152"/>
      <c r="F2135" s="153"/>
      <c r="K2135" s="36"/>
      <c r="L2135" s="36"/>
      <c r="M2135" s="45"/>
      <c r="N2135" s="389"/>
      <c r="O2135" s="154"/>
      <c r="P2135" s="154"/>
      <c r="Q2135" s="46"/>
      <c r="R2135" s="21"/>
      <c r="T2135" s="36"/>
    </row>
    <row r="2136" spans="1:20" s="33" customFormat="1" x14ac:dyDescent="0.3">
      <c r="A2136" s="150"/>
      <c r="B2136" s="151"/>
      <c r="C2136" s="152"/>
      <c r="F2136" s="153"/>
      <c r="K2136" s="36"/>
      <c r="L2136" s="36"/>
      <c r="M2136" s="45"/>
      <c r="N2136" s="389"/>
      <c r="O2136" s="154"/>
      <c r="P2136" s="154"/>
      <c r="Q2136" s="46"/>
      <c r="R2136" s="21"/>
      <c r="T2136" s="36"/>
    </row>
    <row r="2137" spans="1:20" s="33" customFormat="1" x14ac:dyDescent="0.3">
      <c r="A2137" s="150"/>
      <c r="B2137" s="151"/>
      <c r="C2137" s="152"/>
      <c r="F2137" s="153"/>
      <c r="K2137" s="36"/>
      <c r="L2137" s="36"/>
      <c r="M2137" s="45"/>
      <c r="N2137" s="389"/>
      <c r="O2137" s="154"/>
      <c r="P2137" s="154"/>
      <c r="Q2137" s="46"/>
      <c r="R2137" s="21"/>
      <c r="T2137" s="36"/>
    </row>
    <row r="2138" spans="1:20" s="33" customFormat="1" x14ac:dyDescent="0.3">
      <c r="A2138" s="150"/>
      <c r="B2138" s="151"/>
      <c r="C2138" s="152"/>
      <c r="F2138" s="153"/>
      <c r="K2138" s="36"/>
      <c r="L2138" s="36"/>
      <c r="M2138" s="45"/>
      <c r="N2138" s="389"/>
      <c r="O2138" s="154"/>
      <c r="P2138" s="154"/>
      <c r="Q2138" s="46"/>
      <c r="R2138" s="21"/>
      <c r="T2138" s="36"/>
    </row>
    <row r="2139" spans="1:20" s="33" customFormat="1" x14ac:dyDescent="0.3">
      <c r="A2139" s="150"/>
      <c r="B2139" s="151"/>
      <c r="C2139" s="152"/>
      <c r="F2139" s="153"/>
      <c r="K2139" s="36"/>
      <c r="L2139" s="36"/>
      <c r="M2139" s="45"/>
      <c r="N2139" s="389"/>
      <c r="O2139" s="154"/>
      <c r="P2139" s="154"/>
      <c r="Q2139" s="46"/>
      <c r="R2139" s="21"/>
      <c r="T2139" s="36"/>
    </row>
    <row r="2140" spans="1:20" s="33" customFormat="1" x14ac:dyDescent="0.3">
      <c r="A2140" s="150"/>
      <c r="B2140" s="151"/>
      <c r="C2140" s="152"/>
      <c r="F2140" s="153"/>
      <c r="K2140" s="36"/>
      <c r="L2140" s="36"/>
      <c r="M2140" s="45"/>
      <c r="N2140" s="389"/>
      <c r="O2140" s="154"/>
      <c r="P2140" s="154"/>
      <c r="Q2140" s="46"/>
      <c r="R2140" s="21"/>
      <c r="T2140" s="36"/>
    </row>
    <row r="2141" spans="1:20" s="33" customFormat="1" x14ac:dyDescent="0.3">
      <c r="A2141" s="150"/>
      <c r="B2141" s="151"/>
      <c r="C2141" s="152"/>
      <c r="F2141" s="153"/>
      <c r="K2141" s="36"/>
      <c r="L2141" s="36"/>
      <c r="M2141" s="45"/>
      <c r="N2141" s="389"/>
      <c r="O2141" s="154"/>
      <c r="P2141" s="154"/>
      <c r="Q2141" s="46"/>
      <c r="R2141" s="21"/>
      <c r="T2141" s="36"/>
    </row>
    <row r="2142" spans="1:20" s="33" customFormat="1" x14ac:dyDescent="0.3">
      <c r="A2142" s="150"/>
      <c r="B2142" s="151"/>
      <c r="C2142" s="152"/>
      <c r="F2142" s="153"/>
      <c r="K2142" s="36"/>
      <c r="L2142" s="36"/>
      <c r="M2142" s="45"/>
      <c r="N2142" s="389"/>
      <c r="O2142" s="154"/>
      <c r="P2142" s="154"/>
      <c r="Q2142" s="46"/>
      <c r="R2142" s="21"/>
      <c r="T2142" s="36"/>
    </row>
    <row r="2143" spans="1:20" s="33" customFormat="1" x14ac:dyDescent="0.3">
      <c r="A2143" s="150"/>
      <c r="B2143" s="151"/>
      <c r="C2143" s="152"/>
      <c r="F2143" s="153"/>
      <c r="K2143" s="36"/>
      <c r="L2143" s="36"/>
      <c r="M2143" s="45"/>
      <c r="N2143" s="389"/>
      <c r="O2143" s="154"/>
      <c r="P2143" s="154"/>
      <c r="Q2143" s="46"/>
      <c r="R2143" s="21"/>
      <c r="T2143" s="36"/>
    </row>
    <row r="2144" spans="1:20" s="33" customFormat="1" x14ac:dyDescent="0.3">
      <c r="A2144" s="150"/>
      <c r="B2144" s="151"/>
      <c r="C2144" s="152"/>
      <c r="F2144" s="153"/>
      <c r="K2144" s="36"/>
      <c r="L2144" s="36"/>
      <c r="M2144" s="45"/>
      <c r="N2144" s="389"/>
      <c r="O2144" s="154"/>
      <c r="P2144" s="154"/>
      <c r="Q2144" s="46"/>
      <c r="R2144" s="21"/>
      <c r="T2144" s="36"/>
    </row>
    <row r="2145" spans="1:20" s="33" customFormat="1" x14ac:dyDescent="0.3">
      <c r="A2145" s="150"/>
      <c r="B2145" s="151"/>
      <c r="C2145" s="152"/>
      <c r="F2145" s="153"/>
      <c r="K2145" s="36"/>
      <c r="L2145" s="36"/>
      <c r="M2145" s="45"/>
      <c r="N2145" s="389"/>
      <c r="O2145" s="154"/>
      <c r="P2145" s="154"/>
      <c r="Q2145" s="46"/>
      <c r="R2145" s="21"/>
      <c r="T2145" s="36"/>
    </row>
    <row r="2146" spans="1:20" s="33" customFormat="1" x14ac:dyDescent="0.3">
      <c r="A2146" s="150"/>
      <c r="B2146" s="151"/>
      <c r="C2146" s="152"/>
      <c r="F2146" s="153"/>
      <c r="K2146" s="36"/>
      <c r="L2146" s="36"/>
      <c r="M2146" s="45"/>
      <c r="N2146" s="389"/>
      <c r="O2146" s="154"/>
      <c r="P2146" s="154"/>
      <c r="Q2146" s="46"/>
      <c r="R2146" s="21"/>
      <c r="T2146" s="36"/>
    </row>
    <row r="2147" spans="1:20" s="33" customFormat="1" x14ac:dyDescent="0.3">
      <c r="A2147" s="150"/>
      <c r="B2147" s="151"/>
      <c r="C2147" s="152"/>
      <c r="F2147" s="153"/>
      <c r="K2147" s="36"/>
      <c r="L2147" s="36"/>
      <c r="M2147" s="45"/>
      <c r="N2147" s="389"/>
      <c r="O2147" s="154"/>
      <c r="P2147" s="154"/>
      <c r="Q2147" s="46"/>
      <c r="R2147" s="21"/>
      <c r="T2147" s="36"/>
    </row>
    <row r="2148" spans="1:20" s="33" customFormat="1" x14ac:dyDescent="0.3">
      <c r="A2148" s="150"/>
      <c r="B2148" s="151"/>
      <c r="C2148" s="152"/>
      <c r="F2148" s="153"/>
      <c r="K2148" s="36"/>
      <c r="L2148" s="36"/>
      <c r="M2148" s="45"/>
      <c r="N2148" s="389"/>
      <c r="O2148" s="154"/>
      <c r="P2148" s="154"/>
      <c r="Q2148" s="46"/>
      <c r="R2148" s="21"/>
      <c r="T2148" s="36"/>
    </row>
    <row r="2149" spans="1:20" s="33" customFormat="1" x14ac:dyDescent="0.3">
      <c r="A2149" s="150"/>
      <c r="B2149" s="151"/>
      <c r="C2149" s="152"/>
      <c r="F2149" s="153"/>
      <c r="K2149" s="36"/>
      <c r="L2149" s="36"/>
      <c r="M2149" s="45"/>
      <c r="N2149" s="389"/>
      <c r="O2149" s="154"/>
      <c r="P2149" s="154"/>
      <c r="Q2149" s="46"/>
      <c r="R2149" s="21"/>
      <c r="T2149" s="36"/>
    </row>
    <row r="2150" spans="1:20" s="33" customFormat="1" x14ac:dyDescent="0.3">
      <c r="A2150" s="150"/>
      <c r="B2150" s="151"/>
      <c r="C2150" s="152"/>
      <c r="F2150" s="153"/>
      <c r="K2150" s="36"/>
      <c r="L2150" s="36"/>
      <c r="M2150" s="45"/>
      <c r="N2150" s="389"/>
      <c r="O2150" s="154"/>
      <c r="P2150" s="154"/>
      <c r="Q2150" s="46"/>
      <c r="R2150" s="21"/>
      <c r="T2150" s="36"/>
    </row>
    <row r="2151" spans="1:20" s="33" customFormat="1" x14ac:dyDescent="0.3">
      <c r="A2151" s="150"/>
      <c r="B2151" s="151"/>
      <c r="C2151" s="152"/>
      <c r="F2151" s="153"/>
      <c r="K2151" s="36"/>
      <c r="L2151" s="36"/>
      <c r="M2151" s="45"/>
      <c r="N2151" s="389"/>
      <c r="O2151" s="154"/>
      <c r="P2151" s="154"/>
      <c r="Q2151" s="46"/>
      <c r="R2151" s="21"/>
      <c r="T2151" s="36"/>
    </row>
    <row r="2152" spans="1:20" s="33" customFormat="1" x14ac:dyDescent="0.3">
      <c r="A2152" s="150"/>
      <c r="B2152" s="151"/>
      <c r="C2152" s="152"/>
      <c r="F2152" s="153"/>
      <c r="K2152" s="36"/>
      <c r="L2152" s="36"/>
      <c r="M2152" s="45"/>
      <c r="N2152" s="389"/>
      <c r="O2152" s="154"/>
      <c r="P2152" s="154"/>
      <c r="Q2152" s="46"/>
      <c r="R2152" s="21"/>
      <c r="T2152" s="36"/>
    </row>
    <row r="2153" spans="1:20" s="33" customFormat="1" x14ac:dyDescent="0.3">
      <c r="A2153" s="150"/>
      <c r="B2153" s="151"/>
      <c r="C2153" s="152"/>
      <c r="F2153" s="153"/>
      <c r="K2153" s="36"/>
      <c r="L2153" s="36"/>
      <c r="M2153" s="45"/>
      <c r="N2153" s="389"/>
      <c r="O2153" s="154"/>
      <c r="P2153" s="154"/>
      <c r="Q2153" s="46"/>
      <c r="R2153" s="21"/>
      <c r="T2153" s="36"/>
    </row>
    <row r="2154" spans="1:20" s="33" customFormat="1" x14ac:dyDescent="0.3">
      <c r="A2154" s="150"/>
      <c r="B2154" s="151"/>
      <c r="C2154" s="152"/>
      <c r="F2154" s="153"/>
      <c r="K2154" s="36"/>
      <c r="L2154" s="36"/>
      <c r="M2154" s="45"/>
      <c r="N2154" s="389"/>
      <c r="O2154" s="154"/>
      <c r="P2154" s="154"/>
      <c r="Q2154" s="46"/>
      <c r="R2154" s="21"/>
      <c r="T2154" s="36"/>
    </row>
    <row r="2155" spans="1:20" s="33" customFormat="1" x14ac:dyDescent="0.3">
      <c r="A2155" s="150"/>
      <c r="B2155" s="151"/>
      <c r="C2155" s="152"/>
      <c r="F2155" s="153"/>
      <c r="K2155" s="36"/>
      <c r="L2155" s="36"/>
      <c r="M2155" s="45"/>
      <c r="N2155" s="389"/>
      <c r="O2155" s="154"/>
      <c r="P2155" s="154"/>
      <c r="Q2155" s="46"/>
      <c r="R2155" s="21"/>
      <c r="T2155" s="36"/>
    </row>
    <row r="2156" spans="1:20" s="33" customFormat="1" x14ac:dyDescent="0.3">
      <c r="A2156" s="150"/>
      <c r="B2156" s="151"/>
      <c r="C2156" s="152"/>
      <c r="F2156" s="153"/>
      <c r="K2156" s="36"/>
      <c r="L2156" s="36"/>
      <c r="M2156" s="45"/>
      <c r="N2156" s="389"/>
      <c r="O2156" s="154"/>
      <c r="P2156" s="154"/>
      <c r="Q2156" s="46"/>
      <c r="R2156" s="21"/>
      <c r="T2156" s="36"/>
    </row>
    <row r="2157" spans="1:20" s="33" customFormat="1" x14ac:dyDescent="0.3">
      <c r="A2157" s="150"/>
      <c r="B2157" s="151"/>
      <c r="C2157" s="152"/>
      <c r="F2157" s="153"/>
      <c r="K2157" s="36"/>
      <c r="L2157" s="36"/>
      <c r="M2157" s="45"/>
      <c r="N2157" s="389"/>
      <c r="O2157" s="154"/>
      <c r="P2157" s="154"/>
      <c r="Q2157" s="46"/>
      <c r="R2157" s="21"/>
      <c r="T2157" s="36"/>
    </row>
    <row r="2158" spans="1:20" s="33" customFormat="1" x14ac:dyDescent="0.3">
      <c r="A2158" s="150"/>
      <c r="B2158" s="151"/>
      <c r="C2158" s="152"/>
      <c r="F2158" s="153"/>
      <c r="K2158" s="36"/>
      <c r="L2158" s="36"/>
      <c r="M2158" s="45"/>
      <c r="N2158" s="389"/>
      <c r="O2158" s="154"/>
      <c r="P2158" s="154"/>
      <c r="Q2158" s="46"/>
      <c r="R2158" s="21"/>
      <c r="T2158" s="36"/>
    </row>
    <row r="2159" spans="1:20" s="33" customFormat="1" x14ac:dyDescent="0.3">
      <c r="A2159" s="150"/>
      <c r="B2159" s="151"/>
      <c r="C2159" s="152"/>
      <c r="F2159" s="153"/>
      <c r="K2159" s="36"/>
      <c r="L2159" s="36"/>
      <c r="M2159" s="45"/>
      <c r="N2159" s="389"/>
      <c r="O2159" s="154"/>
      <c r="P2159" s="154"/>
      <c r="Q2159" s="46"/>
      <c r="R2159" s="21"/>
      <c r="T2159" s="36"/>
    </row>
    <row r="2160" spans="1:20" s="33" customFormat="1" x14ac:dyDescent="0.3">
      <c r="A2160" s="150"/>
      <c r="B2160" s="151"/>
      <c r="C2160" s="152"/>
      <c r="F2160" s="153"/>
      <c r="K2160" s="36"/>
      <c r="L2160" s="36"/>
      <c r="M2160" s="45"/>
      <c r="N2160" s="389"/>
      <c r="O2160" s="154"/>
      <c r="P2160" s="154"/>
      <c r="Q2160" s="46"/>
      <c r="R2160" s="21"/>
      <c r="T2160" s="36"/>
    </row>
    <row r="2161" spans="1:20" s="33" customFormat="1" x14ac:dyDescent="0.3">
      <c r="A2161" s="150"/>
      <c r="B2161" s="151"/>
      <c r="C2161" s="152"/>
      <c r="F2161" s="153"/>
      <c r="K2161" s="36"/>
      <c r="L2161" s="36"/>
      <c r="M2161" s="45"/>
      <c r="N2161" s="389"/>
      <c r="O2161" s="154"/>
      <c r="P2161" s="154"/>
      <c r="Q2161" s="46"/>
      <c r="R2161" s="21"/>
      <c r="T2161" s="36"/>
    </row>
    <row r="2162" spans="1:20" s="33" customFormat="1" x14ac:dyDescent="0.3">
      <c r="A2162" s="150"/>
      <c r="B2162" s="151"/>
      <c r="C2162" s="152"/>
      <c r="F2162" s="153"/>
      <c r="K2162" s="36"/>
      <c r="L2162" s="36"/>
      <c r="M2162" s="45"/>
      <c r="N2162" s="389"/>
      <c r="O2162" s="154"/>
      <c r="P2162" s="154"/>
      <c r="Q2162" s="46"/>
      <c r="R2162" s="21"/>
      <c r="T2162" s="36"/>
    </row>
    <row r="2163" spans="1:20" s="33" customFormat="1" x14ac:dyDescent="0.3">
      <c r="A2163" s="150"/>
      <c r="B2163" s="151"/>
      <c r="C2163" s="152"/>
      <c r="F2163" s="153"/>
      <c r="K2163" s="36"/>
      <c r="L2163" s="36"/>
      <c r="M2163" s="45"/>
      <c r="N2163" s="389"/>
      <c r="O2163" s="154"/>
      <c r="P2163" s="154"/>
      <c r="Q2163" s="46"/>
      <c r="R2163" s="21"/>
      <c r="T2163" s="36"/>
    </row>
    <row r="2164" spans="1:20" s="33" customFormat="1" x14ac:dyDescent="0.3">
      <c r="A2164" s="150"/>
      <c r="B2164" s="151"/>
      <c r="C2164" s="152"/>
      <c r="F2164" s="153"/>
      <c r="K2164" s="36"/>
      <c r="L2164" s="36"/>
      <c r="M2164" s="45"/>
      <c r="N2164" s="389"/>
      <c r="O2164" s="154"/>
      <c r="P2164" s="154"/>
      <c r="Q2164" s="46"/>
      <c r="R2164" s="21"/>
      <c r="T2164" s="36"/>
    </row>
    <row r="2165" spans="1:20" s="33" customFormat="1" x14ac:dyDescent="0.3">
      <c r="A2165" s="150"/>
      <c r="B2165" s="151"/>
      <c r="C2165" s="152"/>
      <c r="F2165" s="153"/>
      <c r="K2165" s="36"/>
      <c r="L2165" s="36"/>
      <c r="M2165" s="45"/>
      <c r="N2165" s="389"/>
      <c r="O2165" s="154"/>
      <c r="P2165" s="154"/>
      <c r="Q2165" s="46"/>
      <c r="R2165" s="21"/>
      <c r="T2165" s="36"/>
    </row>
    <row r="2166" spans="1:20" s="33" customFormat="1" x14ac:dyDescent="0.3">
      <c r="A2166" s="150"/>
      <c r="B2166" s="151"/>
      <c r="C2166" s="152"/>
      <c r="F2166" s="153"/>
      <c r="K2166" s="36"/>
      <c r="L2166" s="36"/>
      <c r="M2166" s="45"/>
      <c r="N2166" s="389"/>
      <c r="O2166" s="154"/>
      <c r="P2166" s="154"/>
      <c r="Q2166" s="46"/>
      <c r="R2166" s="21"/>
      <c r="T2166" s="36"/>
    </row>
    <row r="2167" spans="1:20" s="33" customFormat="1" x14ac:dyDescent="0.3">
      <c r="A2167" s="150"/>
      <c r="B2167" s="151"/>
      <c r="C2167" s="152"/>
      <c r="F2167" s="153"/>
      <c r="K2167" s="36"/>
      <c r="L2167" s="36"/>
      <c r="M2167" s="45"/>
      <c r="N2167" s="389"/>
      <c r="O2167" s="154"/>
      <c r="P2167" s="154"/>
      <c r="Q2167" s="46"/>
      <c r="R2167" s="21"/>
      <c r="T2167" s="36"/>
    </row>
    <row r="2168" spans="1:20" s="33" customFormat="1" x14ac:dyDescent="0.3">
      <c r="A2168" s="150"/>
      <c r="B2168" s="151"/>
      <c r="C2168" s="152"/>
      <c r="F2168" s="153"/>
      <c r="K2168" s="36"/>
      <c r="L2168" s="36"/>
      <c r="M2168" s="45"/>
      <c r="N2168" s="389"/>
      <c r="O2168" s="154"/>
      <c r="P2168" s="154"/>
      <c r="Q2168" s="46"/>
      <c r="R2168" s="21"/>
      <c r="T2168" s="36"/>
    </row>
    <row r="2169" spans="1:20" s="33" customFormat="1" x14ac:dyDescent="0.3">
      <c r="A2169" s="150"/>
      <c r="B2169" s="151"/>
      <c r="C2169" s="152"/>
      <c r="F2169" s="153"/>
      <c r="K2169" s="36"/>
      <c r="L2169" s="36"/>
      <c r="M2169" s="45"/>
      <c r="N2169" s="389"/>
      <c r="O2169" s="154"/>
      <c r="P2169" s="154"/>
      <c r="Q2169" s="46"/>
      <c r="R2169" s="21"/>
      <c r="T2169" s="36"/>
    </row>
    <row r="2170" spans="1:20" s="33" customFormat="1" x14ac:dyDescent="0.3">
      <c r="A2170" s="150"/>
      <c r="B2170" s="151"/>
      <c r="C2170" s="152"/>
      <c r="F2170" s="153"/>
      <c r="K2170" s="36"/>
      <c r="L2170" s="36"/>
      <c r="M2170" s="45"/>
      <c r="N2170" s="389"/>
      <c r="O2170" s="154"/>
      <c r="P2170" s="154"/>
      <c r="Q2170" s="46"/>
      <c r="R2170" s="21"/>
      <c r="T2170" s="36"/>
    </row>
    <row r="2171" spans="1:20" s="33" customFormat="1" x14ac:dyDescent="0.3">
      <c r="A2171" s="150"/>
      <c r="B2171" s="151"/>
      <c r="C2171" s="152"/>
      <c r="F2171" s="153"/>
      <c r="K2171" s="36"/>
      <c r="L2171" s="36"/>
      <c r="M2171" s="45"/>
      <c r="N2171" s="389"/>
      <c r="O2171" s="154"/>
      <c r="P2171" s="154"/>
      <c r="Q2171" s="46"/>
      <c r="R2171" s="21"/>
      <c r="T2171" s="36"/>
    </row>
    <row r="2172" spans="1:20" s="33" customFormat="1" x14ac:dyDescent="0.3">
      <c r="A2172" s="150"/>
      <c r="B2172" s="151"/>
      <c r="C2172" s="152"/>
      <c r="F2172" s="153"/>
      <c r="K2172" s="36"/>
      <c r="L2172" s="36"/>
      <c r="M2172" s="45"/>
      <c r="N2172" s="389"/>
      <c r="O2172" s="154"/>
      <c r="P2172" s="154"/>
      <c r="Q2172" s="46"/>
      <c r="R2172" s="21"/>
      <c r="T2172" s="36"/>
    </row>
    <row r="2173" spans="1:20" s="33" customFormat="1" x14ac:dyDescent="0.3">
      <c r="A2173" s="150"/>
      <c r="B2173" s="151"/>
      <c r="C2173" s="152"/>
      <c r="F2173" s="153"/>
      <c r="K2173" s="36"/>
      <c r="L2173" s="36"/>
      <c r="M2173" s="45"/>
      <c r="N2173" s="389"/>
      <c r="O2173" s="154"/>
      <c r="P2173" s="154"/>
      <c r="Q2173" s="46"/>
      <c r="R2173" s="21"/>
      <c r="T2173" s="36"/>
    </row>
    <row r="2174" spans="1:20" s="33" customFormat="1" x14ac:dyDescent="0.3">
      <c r="A2174" s="150"/>
      <c r="B2174" s="151"/>
      <c r="C2174" s="152"/>
      <c r="F2174" s="153"/>
      <c r="K2174" s="36"/>
      <c r="L2174" s="36"/>
      <c r="M2174" s="45"/>
      <c r="N2174" s="389"/>
      <c r="O2174" s="154"/>
      <c r="P2174" s="154"/>
      <c r="Q2174" s="46"/>
      <c r="R2174" s="21"/>
      <c r="T2174" s="36"/>
    </row>
    <row r="2175" spans="1:20" s="33" customFormat="1" x14ac:dyDescent="0.3">
      <c r="A2175" s="150"/>
      <c r="B2175" s="151"/>
      <c r="C2175" s="152"/>
      <c r="F2175" s="153"/>
      <c r="K2175" s="36"/>
      <c r="L2175" s="36"/>
      <c r="M2175" s="45"/>
      <c r="N2175" s="389"/>
      <c r="O2175" s="154"/>
      <c r="P2175" s="154"/>
      <c r="Q2175" s="46"/>
      <c r="R2175" s="21"/>
      <c r="T2175" s="36"/>
    </row>
    <row r="2176" spans="1:20" s="33" customFormat="1" x14ac:dyDescent="0.3">
      <c r="A2176" s="150"/>
      <c r="B2176" s="151"/>
      <c r="C2176" s="152"/>
      <c r="F2176" s="153"/>
      <c r="K2176" s="36"/>
      <c r="L2176" s="36"/>
      <c r="M2176" s="45"/>
      <c r="N2176" s="389"/>
      <c r="O2176" s="154"/>
      <c r="P2176" s="154"/>
      <c r="Q2176" s="46"/>
      <c r="R2176" s="21"/>
      <c r="T2176" s="36"/>
    </row>
    <row r="2177" spans="1:20" s="33" customFormat="1" x14ac:dyDescent="0.3">
      <c r="A2177" s="150"/>
      <c r="B2177" s="151"/>
      <c r="C2177" s="152"/>
      <c r="F2177" s="153"/>
      <c r="K2177" s="36"/>
      <c r="L2177" s="36"/>
      <c r="M2177" s="45"/>
      <c r="N2177" s="389"/>
      <c r="O2177" s="154"/>
      <c r="P2177" s="154"/>
      <c r="Q2177" s="46"/>
      <c r="R2177" s="21"/>
      <c r="T2177" s="36"/>
    </row>
    <row r="2178" spans="1:20" s="33" customFormat="1" x14ac:dyDescent="0.3">
      <c r="A2178" s="150"/>
      <c r="B2178" s="151"/>
      <c r="C2178" s="152"/>
      <c r="F2178" s="153"/>
      <c r="K2178" s="36"/>
      <c r="L2178" s="36"/>
      <c r="M2178" s="45"/>
      <c r="N2178" s="389"/>
      <c r="O2178" s="154"/>
      <c r="P2178" s="154"/>
      <c r="Q2178" s="46"/>
      <c r="R2178" s="21"/>
      <c r="T2178" s="36"/>
    </row>
    <row r="2179" spans="1:20" s="33" customFormat="1" x14ac:dyDescent="0.3">
      <c r="A2179" s="150"/>
      <c r="B2179" s="151"/>
      <c r="C2179" s="152"/>
      <c r="F2179" s="153"/>
      <c r="K2179" s="36"/>
      <c r="L2179" s="36"/>
      <c r="M2179" s="45"/>
      <c r="N2179" s="389"/>
      <c r="O2179" s="154"/>
      <c r="P2179" s="154"/>
      <c r="Q2179" s="46"/>
      <c r="R2179" s="21"/>
      <c r="T2179" s="36"/>
    </row>
    <row r="2180" spans="1:20" s="33" customFormat="1" x14ac:dyDescent="0.3">
      <c r="A2180" s="150"/>
      <c r="B2180" s="151"/>
      <c r="C2180" s="152"/>
      <c r="F2180" s="153"/>
      <c r="K2180" s="36"/>
      <c r="L2180" s="36"/>
      <c r="M2180" s="45"/>
      <c r="N2180" s="389"/>
      <c r="O2180" s="154"/>
      <c r="P2180" s="154"/>
      <c r="Q2180" s="46"/>
      <c r="R2180" s="21"/>
      <c r="T2180" s="36"/>
    </row>
    <row r="2181" spans="1:20" s="33" customFormat="1" x14ac:dyDescent="0.3">
      <c r="A2181" s="150"/>
      <c r="B2181" s="151"/>
      <c r="C2181" s="152"/>
      <c r="F2181" s="153"/>
      <c r="K2181" s="36"/>
      <c r="L2181" s="36"/>
      <c r="M2181" s="45"/>
      <c r="N2181" s="389"/>
      <c r="O2181" s="154"/>
      <c r="P2181" s="154"/>
      <c r="Q2181" s="46"/>
      <c r="R2181" s="21"/>
      <c r="T2181" s="36"/>
    </row>
    <row r="2182" spans="1:20" s="33" customFormat="1" x14ac:dyDescent="0.3">
      <c r="A2182" s="150"/>
      <c r="B2182" s="151"/>
      <c r="C2182" s="152"/>
      <c r="F2182" s="153"/>
      <c r="K2182" s="36"/>
      <c r="L2182" s="36"/>
      <c r="M2182" s="45"/>
      <c r="N2182" s="389"/>
      <c r="O2182" s="154"/>
      <c r="P2182" s="154"/>
      <c r="Q2182" s="46"/>
      <c r="R2182" s="21"/>
      <c r="T2182" s="36"/>
    </row>
    <row r="2183" spans="1:20" s="33" customFormat="1" x14ac:dyDescent="0.3">
      <c r="A2183" s="150"/>
      <c r="B2183" s="151"/>
      <c r="C2183" s="152"/>
      <c r="F2183" s="153"/>
      <c r="K2183" s="36"/>
      <c r="L2183" s="36"/>
      <c r="M2183" s="45"/>
      <c r="N2183" s="389"/>
      <c r="O2183" s="154"/>
      <c r="P2183" s="154"/>
      <c r="Q2183" s="46"/>
      <c r="R2183" s="21"/>
      <c r="T2183" s="36"/>
    </row>
    <row r="2184" spans="1:20" s="33" customFormat="1" x14ac:dyDescent="0.3">
      <c r="A2184" s="150"/>
      <c r="B2184" s="151"/>
      <c r="C2184" s="152"/>
      <c r="F2184" s="153"/>
      <c r="K2184" s="36"/>
      <c r="L2184" s="36"/>
      <c r="M2184" s="45"/>
      <c r="N2184" s="389"/>
      <c r="O2184" s="154"/>
      <c r="P2184" s="154"/>
      <c r="Q2184" s="46"/>
      <c r="R2184" s="21"/>
      <c r="T2184" s="36"/>
    </row>
    <row r="2185" spans="1:20" s="33" customFormat="1" x14ac:dyDescent="0.3">
      <c r="A2185" s="150"/>
      <c r="B2185" s="151"/>
      <c r="C2185" s="152"/>
      <c r="F2185" s="153"/>
      <c r="K2185" s="36"/>
      <c r="L2185" s="36"/>
      <c r="M2185" s="45"/>
      <c r="N2185" s="389"/>
      <c r="O2185" s="154"/>
      <c r="P2185" s="154"/>
      <c r="Q2185" s="46"/>
      <c r="R2185" s="21"/>
      <c r="T2185" s="36"/>
    </row>
    <row r="2186" spans="1:20" s="33" customFormat="1" x14ac:dyDescent="0.3">
      <c r="A2186" s="150"/>
      <c r="B2186" s="151"/>
      <c r="C2186" s="152"/>
      <c r="F2186" s="153"/>
      <c r="K2186" s="36"/>
      <c r="L2186" s="36"/>
      <c r="M2186" s="45"/>
      <c r="N2186" s="389"/>
      <c r="O2186" s="154"/>
      <c r="P2186" s="154"/>
      <c r="Q2186" s="46"/>
      <c r="R2186" s="21"/>
      <c r="T2186" s="36"/>
    </row>
    <row r="2187" spans="1:20" s="33" customFormat="1" x14ac:dyDescent="0.3">
      <c r="A2187" s="150"/>
      <c r="B2187" s="151"/>
      <c r="C2187" s="152"/>
      <c r="F2187" s="153"/>
      <c r="K2187" s="36"/>
      <c r="L2187" s="36"/>
      <c r="M2187" s="45"/>
      <c r="N2187" s="389"/>
      <c r="O2187" s="154"/>
      <c r="P2187" s="154"/>
      <c r="Q2187" s="46"/>
      <c r="R2187" s="21"/>
      <c r="T2187" s="36"/>
    </row>
    <row r="2188" spans="1:20" s="33" customFormat="1" x14ac:dyDescent="0.3">
      <c r="A2188" s="150"/>
      <c r="B2188" s="151"/>
      <c r="C2188" s="152"/>
      <c r="F2188" s="153"/>
      <c r="K2188" s="36"/>
      <c r="L2188" s="36"/>
      <c r="M2188" s="45"/>
      <c r="N2188" s="389"/>
      <c r="O2188" s="154"/>
      <c r="P2188" s="154"/>
      <c r="Q2188" s="46"/>
      <c r="R2188" s="21"/>
      <c r="T2188" s="36"/>
    </row>
    <row r="2189" spans="1:20" s="33" customFormat="1" x14ac:dyDescent="0.3">
      <c r="A2189" s="150"/>
      <c r="B2189" s="151"/>
      <c r="C2189" s="152"/>
      <c r="F2189" s="153"/>
      <c r="K2189" s="36"/>
      <c r="L2189" s="36"/>
      <c r="M2189" s="45"/>
      <c r="N2189" s="389"/>
      <c r="O2189" s="154"/>
      <c r="P2189" s="154"/>
      <c r="Q2189" s="46"/>
      <c r="R2189" s="21"/>
      <c r="T2189" s="36"/>
    </row>
    <row r="2190" spans="1:20" s="33" customFormat="1" x14ac:dyDescent="0.3">
      <c r="A2190" s="150"/>
      <c r="B2190" s="151"/>
      <c r="C2190" s="152"/>
      <c r="F2190" s="153"/>
      <c r="K2190" s="36"/>
      <c r="L2190" s="36"/>
      <c r="M2190" s="45"/>
      <c r="N2190" s="389"/>
      <c r="O2190" s="154"/>
      <c r="P2190" s="154"/>
      <c r="Q2190" s="46"/>
      <c r="R2190" s="21"/>
      <c r="T2190" s="36"/>
    </row>
    <row r="2191" spans="1:20" s="33" customFormat="1" x14ac:dyDescent="0.3">
      <c r="A2191" s="150"/>
      <c r="B2191" s="151"/>
      <c r="C2191" s="152"/>
      <c r="F2191" s="153"/>
      <c r="K2191" s="36"/>
      <c r="L2191" s="36"/>
      <c r="M2191" s="45"/>
      <c r="N2191" s="389"/>
      <c r="O2191" s="154"/>
      <c r="P2191" s="154"/>
      <c r="Q2191" s="46"/>
      <c r="R2191" s="21"/>
      <c r="T2191" s="36"/>
    </row>
    <row r="2192" spans="1:20" s="33" customFormat="1" x14ac:dyDescent="0.3">
      <c r="A2192" s="150"/>
      <c r="B2192" s="151"/>
      <c r="C2192" s="152"/>
      <c r="F2192" s="153"/>
      <c r="K2192" s="36"/>
      <c r="L2192" s="36"/>
      <c r="M2192" s="45"/>
      <c r="N2192" s="389"/>
      <c r="O2192" s="154"/>
      <c r="P2192" s="154"/>
      <c r="Q2192" s="46"/>
      <c r="R2192" s="21"/>
      <c r="T2192" s="36"/>
    </row>
    <row r="2193" spans="1:20" s="33" customFormat="1" x14ac:dyDescent="0.3">
      <c r="A2193" s="150"/>
      <c r="B2193" s="151"/>
      <c r="C2193" s="152"/>
      <c r="F2193" s="153"/>
      <c r="K2193" s="36"/>
      <c r="L2193" s="36"/>
      <c r="M2193" s="45"/>
      <c r="N2193" s="389"/>
      <c r="O2193" s="154"/>
      <c r="P2193" s="154"/>
      <c r="Q2193" s="46"/>
      <c r="R2193" s="21"/>
      <c r="T2193" s="36"/>
    </row>
    <row r="2194" spans="1:20" s="33" customFormat="1" x14ac:dyDescent="0.3">
      <c r="A2194" s="150"/>
      <c r="B2194" s="151"/>
      <c r="C2194" s="152"/>
      <c r="F2194" s="153"/>
      <c r="K2194" s="36"/>
      <c r="L2194" s="36"/>
      <c r="M2194" s="45"/>
      <c r="N2194" s="389"/>
      <c r="O2194" s="154"/>
      <c r="P2194" s="154"/>
      <c r="Q2194" s="46"/>
      <c r="R2194" s="21"/>
      <c r="T2194" s="36"/>
    </row>
    <row r="2195" spans="1:20" s="33" customFormat="1" x14ac:dyDescent="0.3">
      <c r="A2195" s="150"/>
      <c r="B2195" s="151"/>
      <c r="C2195" s="152"/>
      <c r="F2195" s="153"/>
      <c r="K2195" s="36"/>
      <c r="L2195" s="36"/>
      <c r="M2195" s="45"/>
      <c r="N2195" s="389"/>
      <c r="O2195" s="154"/>
      <c r="P2195" s="154"/>
      <c r="Q2195" s="46"/>
      <c r="R2195" s="21"/>
      <c r="T2195" s="36"/>
    </row>
    <row r="2196" spans="1:20" s="33" customFormat="1" x14ac:dyDescent="0.3">
      <c r="A2196" s="150"/>
      <c r="B2196" s="151"/>
      <c r="C2196" s="152"/>
      <c r="F2196" s="153"/>
      <c r="K2196" s="36"/>
      <c r="L2196" s="36"/>
      <c r="M2196" s="45"/>
      <c r="N2196" s="389"/>
      <c r="O2196" s="154"/>
      <c r="P2196" s="154"/>
      <c r="Q2196" s="46"/>
      <c r="R2196" s="21"/>
      <c r="T2196" s="36"/>
    </row>
    <row r="2197" spans="1:20" s="33" customFormat="1" x14ac:dyDescent="0.3">
      <c r="A2197" s="150"/>
      <c r="B2197" s="151"/>
      <c r="C2197" s="152"/>
      <c r="F2197" s="153"/>
      <c r="K2197" s="36"/>
      <c r="L2197" s="36"/>
      <c r="M2197" s="45"/>
      <c r="N2197" s="389"/>
      <c r="O2197" s="154"/>
      <c r="P2197" s="154"/>
      <c r="Q2197" s="46"/>
      <c r="R2197" s="21"/>
      <c r="T2197" s="36"/>
    </row>
    <row r="2198" spans="1:20" s="33" customFormat="1" x14ac:dyDescent="0.3">
      <c r="A2198" s="150"/>
      <c r="B2198" s="151"/>
      <c r="C2198" s="152"/>
      <c r="F2198" s="153"/>
      <c r="K2198" s="36"/>
      <c r="L2198" s="36"/>
      <c r="M2198" s="45"/>
      <c r="N2198" s="389"/>
      <c r="O2198" s="154"/>
      <c r="P2198" s="154"/>
      <c r="Q2198" s="46"/>
      <c r="R2198" s="21"/>
      <c r="T2198" s="36"/>
    </row>
    <row r="2199" spans="1:20" s="33" customFormat="1" x14ac:dyDescent="0.3">
      <c r="A2199" s="150"/>
      <c r="B2199" s="151"/>
      <c r="C2199" s="152"/>
      <c r="F2199" s="153"/>
      <c r="K2199" s="36"/>
      <c r="L2199" s="36"/>
      <c r="M2199" s="45"/>
      <c r="N2199" s="389"/>
      <c r="O2199" s="154"/>
      <c r="P2199" s="154"/>
      <c r="Q2199" s="46"/>
      <c r="R2199" s="21"/>
      <c r="T2199" s="36"/>
    </row>
    <row r="2200" spans="1:20" s="33" customFormat="1" x14ac:dyDescent="0.3">
      <c r="A2200" s="150"/>
      <c r="B2200" s="151"/>
      <c r="C2200" s="152"/>
      <c r="F2200" s="153"/>
      <c r="K2200" s="36"/>
      <c r="L2200" s="36"/>
      <c r="M2200" s="45"/>
      <c r="N2200" s="389"/>
      <c r="O2200" s="154"/>
      <c r="P2200" s="154"/>
      <c r="Q2200" s="46"/>
      <c r="R2200" s="21"/>
      <c r="T2200" s="36"/>
    </row>
    <row r="2201" spans="1:20" s="33" customFormat="1" x14ac:dyDescent="0.3">
      <c r="A2201" s="150"/>
      <c r="B2201" s="151"/>
      <c r="C2201" s="152"/>
      <c r="F2201" s="153"/>
      <c r="K2201" s="36"/>
      <c r="L2201" s="36"/>
      <c r="M2201" s="45"/>
      <c r="N2201" s="389"/>
      <c r="O2201" s="154"/>
      <c r="P2201" s="154"/>
      <c r="Q2201" s="46"/>
      <c r="R2201" s="21"/>
      <c r="T2201" s="36"/>
    </row>
    <row r="2202" spans="1:20" s="33" customFormat="1" x14ac:dyDescent="0.3">
      <c r="A2202" s="150"/>
      <c r="B2202" s="151"/>
      <c r="C2202" s="152"/>
      <c r="F2202" s="153"/>
      <c r="K2202" s="36"/>
      <c r="L2202" s="36"/>
      <c r="M2202" s="45"/>
      <c r="N2202" s="389"/>
      <c r="O2202" s="154"/>
      <c r="P2202" s="154"/>
      <c r="Q2202" s="46"/>
      <c r="R2202" s="21"/>
      <c r="T2202" s="36"/>
    </row>
    <row r="2203" spans="1:20" s="33" customFormat="1" x14ac:dyDescent="0.3">
      <c r="A2203" s="150"/>
      <c r="B2203" s="151"/>
      <c r="C2203" s="152"/>
      <c r="F2203" s="153"/>
      <c r="K2203" s="36"/>
      <c r="L2203" s="36"/>
      <c r="M2203" s="45"/>
      <c r="N2203" s="389"/>
      <c r="O2203" s="154"/>
      <c r="P2203" s="154"/>
      <c r="Q2203" s="46"/>
      <c r="R2203" s="21"/>
      <c r="T2203" s="36"/>
    </row>
    <row r="2204" spans="1:20" s="33" customFormat="1" x14ac:dyDescent="0.3">
      <c r="A2204" s="150"/>
      <c r="B2204" s="151"/>
      <c r="C2204" s="152"/>
      <c r="F2204" s="153"/>
      <c r="K2204" s="36"/>
      <c r="L2204" s="36"/>
      <c r="M2204" s="45"/>
      <c r="N2204" s="389"/>
      <c r="O2204" s="154"/>
      <c r="P2204" s="154"/>
      <c r="Q2204" s="46"/>
      <c r="R2204" s="21"/>
      <c r="T2204" s="36"/>
    </row>
    <row r="2205" spans="1:20" s="33" customFormat="1" x14ac:dyDescent="0.3">
      <c r="A2205" s="150"/>
      <c r="B2205" s="151"/>
      <c r="C2205" s="152"/>
      <c r="F2205" s="153"/>
      <c r="K2205" s="36"/>
      <c r="L2205" s="36"/>
      <c r="M2205" s="45"/>
      <c r="N2205" s="389"/>
      <c r="O2205" s="154"/>
      <c r="P2205" s="154"/>
      <c r="Q2205" s="46"/>
      <c r="R2205" s="21"/>
      <c r="T2205" s="36"/>
    </row>
    <row r="2206" spans="1:20" s="33" customFormat="1" x14ac:dyDescent="0.3">
      <c r="A2206" s="150"/>
      <c r="B2206" s="151"/>
      <c r="C2206" s="152"/>
      <c r="F2206" s="153"/>
      <c r="K2206" s="36"/>
      <c r="L2206" s="36"/>
      <c r="M2206" s="45"/>
      <c r="N2206" s="389"/>
      <c r="O2206" s="154"/>
      <c r="P2206" s="154"/>
      <c r="Q2206" s="46"/>
      <c r="R2206" s="21"/>
      <c r="T2206" s="36"/>
    </row>
    <row r="2207" spans="1:20" s="33" customFormat="1" x14ac:dyDescent="0.3">
      <c r="A2207" s="150"/>
      <c r="B2207" s="151"/>
      <c r="C2207" s="152"/>
      <c r="F2207" s="153"/>
      <c r="K2207" s="36"/>
      <c r="L2207" s="36"/>
      <c r="M2207" s="45"/>
      <c r="N2207" s="389"/>
      <c r="O2207" s="154"/>
      <c r="P2207" s="154"/>
      <c r="Q2207" s="46"/>
      <c r="R2207" s="21"/>
      <c r="T2207" s="36"/>
    </row>
    <row r="2208" spans="1:20" s="33" customFormat="1" x14ac:dyDescent="0.3">
      <c r="A2208" s="150"/>
      <c r="B2208" s="151"/>
      <c r="C2208" s="152"/>
      <c r="F2208" s="153"/>
      <c r="K2208" s="36"/>
      <c r="L2208" s="36"/>
      <c r="M2208" s="45"/>
      <c r="N2208" s="389"/>
      <c r="O2208" s="154"/>
      <c r="P2208" s="154"/>
      <c r="Q2208" s="46"/>
      <c r="R2208" s="21"/>
      <c r="T2208" s="36"/>
    </row>
    <row r="2209" spans="1:20" s="33" customFormat="1" x14ac:dyDescent="0.3">
      <c r="A2209" s="150"/>
      <c r="B2209" s="151"/>
      <c r="C2209" s="152"/>
      <c r="F2209" s="153"/>
      <c r="K2209" s="36"/>
      <c r="L2209" s="36"/>
      <c r="M2209" s="45"/>
      <c r="N2209" s="389"/>
      <c r="O2209" s="154"/>
      <c r="P2209" s="154"/>
      <c r="Q2209" s="46"/>
      <c r="R2209" s="21"/>
      <c r="T2209" s="36"/>
    </row>
    <row r="2210" spans="1:20" s="33" customFormat="1" x14ac:dyDescent="0.3">
      <c r="A2210" s="150"/>
      <c r="B2210" s="151"/>
      <c r="C2210" s="152"/>
      <c r="F2210" s="153"/>
      <c r="K2210" s="36"/>
      <c r="L2210" s="36"/>
      <c r="M2210" s="45"/>
      <c r="N2210" s="389"/>
      <c r="O2210" s="154"/>
      <c r="P2210" s="154"/>
      <c r="Q2210" s="46"/>
      <c r="R2210" s="21"/>
      <c r="T2210" s="36"/>
    </row>
    <row r="2211" spans="1:20" s="33" customFormat="1" x14ac:dyDescent="0.3">
      <c r="A2211" s="150"/>
      <c r="B2211" s="151"/>
      <c r="C2211" s="152"/>
      <c r="F2211" s="153"/>
      <c r="K2211" s="36"/>
      <c r="L2211" s="36"/>
      <c r="M2211" s="45"/>
      <c r="N2211" s="389"/>
      <c r="O2211" s="154"/>
      <c r="P2211" s="154"/>
      <c r="Q2211" s="46"/>
      <c r="R2211" s="21"/>
      <c r="T2211" s="36"/>
    </row>
    <row r="2212" spans="1:20" s="33" customFormat="1" x14ac:dyDescent="0.3">
      <c r="A2212" s="150"/>
      <c r="B2212" s="151"/>
      <c r="C2212" s="152"/>
      <c r="F2212" s="153"/>
      <c r="K2212" s="36"/>
      <c r="L2212" s="36"/>
      <c r="M2212" s="45"/>
      <c r="N2212" s="389"/>
      <c r="O2212" s="154"/>
      <c r="P2212" s="154"/>
      <c r="Q2212" s="46"/>
      <c r="R2212" s="21"/>
      <c r="T2212" s="36"/>
    </row>
    <row r="2213" spans="1:20" s="33" customFormat="1" x14ac:dyDescent="0.3">
      <c r="A2213" s="150"/>
      <c r="B2213" s="151"/>
      <c r="C2213" s="152"/>
      <c r="F2213" s="153"/>
      <c r="K2213" s="36"/>
      <c r="L2213" s="36"/>
      <c r="M2213" s="45"/>
      <c r="N2213" s="389"/>
      <c r="O2213" s="154"/>
      <c r="P2213" s="154"/>
      <c r="Q2213" s="46"/>
      <c r="R2213" s="21"/>
      <c r="T2213" s="36"/>
    </row>
    <row r="2214" spans="1:20" s="33" customFormat="1" x14ac:dyDescent="0.3">
      <c r="A2214" s="150"/>
      <c r="B2214" s="151"/>
      <c r="C2214" s="152"/>
      <c r="F2214" s="153"/>
      <c r="K2214" s="36"/>
      <c r="L2214" s="36"/>
      <c r="M2214" s="45"/>
      <c r="N2214" s="389"/>
      <c r="O2214" s="154"/>
      <c r="P2214" s="154"/>
      <c r="Q2214" s="46"/>
      <c r="R2214" s="21"/>
      <c r="T2214" s="36"/>
    </row>
    <row r="2215" spans="1:20" s="33" customFormat="1" x14ac:dyDescent="0.3">
      <c r="A2215" s="150"/>
      <c r="B2215" s="151"/>
      <c r="C2215" s="152"/>
      <c r="F2215" s="153"/>
      <c r="K2215" s="36"/>
      <c r="L2215" s="36"/>
      <c r="M2215" s="45"/>
      <c r="N2215" s="389"/>
      <c r="O2215" s="154"/>
      <c r="P2215" s="154"/>
      <c r="Q2215" s="46"/>
      <c r="R2215" s="21"/>
      <c r="T2215" s="36"/>
    </row>
    <row r="2216" spans="1:20" s="33" customFormat="1" x14ac:dyDescent="0.3">
      <c r="A2216" s="150"/>
      <c r="B2216" s="151"/>
      <c r="C2216" s="152"/>
      <c r="F2216" s="153"/>
      <c r="K2216" s="36"/>
      <c r="L2216" s="36"/>
      <c r="M2216" s="45"/>
      <c r="N2216" s="389"/>
      <c r="O2216" s="154"/>
      <c r="P2216" s="154"/>
      <c r="Q2216" s="46"/>
      <c r="R2216" s="21"/>
      <c r="T2216" s="36"/>
    </row>
    <row r="2217" spans="1:20" s="33" customFormat="1" x14ac:dyDescent="0.3">
      <c r="A2217" s="150"/>
      <c r="B2217" s="151"/>
      <c r="C2217" s="152"/>
      <c r="F2217" s="153"/>
      <c r="K2217" s="36"/>
      <c r="L2217" s="36"/>
      <c r="M2217" s="45"/>
      <c r="N2217" s="389"/>
      <c r="O2217" s="154"/>
      <c r="P2217" s="154"/>
      <c r="Q2217" s="46"/>
      <c r="R2217" s="21"/>
      <c r="T2217" s="36"/>
    </row>
    <row r="2218" spans="1:20" s="33" customFormat="1" x14ac:dyDescent="0.3">
      <c r="A2218" s="150"/>
      <c r="B2218" s="151"/>
      <c r="C2218" s="152"/>
      <c r="F2218" s="153"/>
      <c r="K2218" s="36"/>
      <c r="L2218" s="36"/>
      <c r="M2218" s="45"/>
      <c r="N2218" s="389"/>
      <c r="O2218" s="154"/>
      <c r="P2218" s="154"/>
      <c r="Q2218" s="46"/>
      <c r="R2218" s="21"/>
      <c r="T2218" s="36"/>
    </row>
    <row r="2219" spans="1:20" s="33" customFormat="1" x14ac:dyDescent="0.3">
      <c r="A2219" s="150"/>
      <c r="B2219" s="151"/>
      <c r="C2219" s="152"/>
      <c r="F2219" s="153"/>
      <c r="K2219" s="36"/>
      <c r="L2219" s="36"/>
      <c r="M2219" s="45"/>
      <c r="N2219" s="389"/>
      <c r="O2219" s="154"/>
      <c r="P2219" s="154"/>
      <c r="Q2219" s="46"/>
      <c r="R2219" s="21"/>
      <c r="T2219" s="36"/>
    </row>
    <row r="2220" spans="1:20" s="33" customFormat="1" x14ac:dyDescent="0.3">
      <c r="A2220" s="150"/>
      <c r="B2220" s="151"/>
      <c r="C2220" s="152"/>
      <c r="F2220" s="153"/>
      <c r="K2220" s="36"/>
      <c r="L2220" s="36"/>
      <c r="M2220" s="45"/>
      <c r="N2220" s="389"/>
      <c r="O2220" s="154"/>
      <c r="P2220" s="154"/>
      <c r="Q2220" s="46"/>
      <c r="R2220" s="21"/>
      <c r="T2220" s="36"/>
    </row>
    <row r="2221" spans="1:20" s="33" customFormat="1" x14ac:dyDescent="0.3">
      <c r="A2221" s="150"/>
      <c r="B2221" s="151"/>
      <c r="C2221" s="152"/>
      <c r="F2221" s="153"/>
      <c r="K2221" s="36"/>
      <c r="L2221" s="36"/>
      <c r="M2221" s="45"/>
      <c r="N2221" s="389"/>
      <c r="O2221" s="154"/>
      <c r="P2221" s="154"/>
      <c r="Q2221" s="46"/>
      <c r="R2221" s="21"/>
      <c r="T2221" s="36"/>
    </row>
    <row r="2222" spans="1:20" s="33" customFormat="1" x14ac:dyDescent="0.3">
      <c r="A2222" s="150"/>
      <c r="B2222" s="151"/>
      <c r="C2222" s="152"/>
      <c r="F2222" s="153"/>
      <c r="K2222" s="36"/>
      <c r="L2222" s="36"/>
      <c r="M2222" s="45"/>
      <c r="N2222" s="389"/>
      <c r="O2222" s="154"/>
      <c r="P2222" s="154"/>
      <c r="Q2222" s="46"/>
      <c r="R2222" s="21"/>
      <c r="T2222" s="36"/>
    </row>
    <row r="2223" spans="1:20" s="33" customFormat="1" x14ac:dyDescent="0.3">
      <c r="A2223" s="150"/>
      <c r="B2223" s="151"/>
      <c r="C2223" s="152"/>
      <c r="F2223" s="153"/>
      <c r="K2223" s="36"/>
      <c r="L2223" s="36"/>
      <c r="M2223" s="45"/>
      <c r="N2223" s="389"/>
      <c r="O2223" s="154"/>
      <c r="P2223" s="154"/>
      <c r="Q2223" s="46"/>
      <c r="R2223" s="21"/>
      <c r="T2223" s="36"/>
    </row>
    <row r="2224" spans="1:20" s="33" customFormat="1" x14ac:dyDescent="0.3">
      <c r="A2224" s="150"/>
      <c r="B2224" s="151"/>
      <c r="C2224" s="152"/>
      <c r="F2224" s="153"/>
      <c r="K2224" s="36"/>
      <c r="L2224" s="36"/>
      <c r="M2224" s="45"/>
      <c r="N2224" s="389"/>
      <c r="O2224" s="154"/>
      <c r="P2224" s="154"/>
      <c r="Q2224" s="46"/>
      <c r="R2224" s="21"/>
      <c r="T2224" s="36"/>
    </row>
    <row r="2225" spans="1:20" s="33" customFormat="1" x14ac:dyDescent="0.3">
      <c r="A2225" s="150"/>
      <c r="B2225" s="151"/>
      <c r="C2225" s="152"/>
      <c r="F2225" s="153"/>
      <c r="K2225" s="36"/>
      <c r="L2225" s="36"/>
      <c r="M2225" s="45"/>
      <c r="N2225" s="389"/>
      <c r="O2225" s="154"/>
      <c r="P2225" s="154"/>
      <c r="Q2225" s="46"/>
      <c r="R2225" s="21"/>
      <c r="T2225" s="36"/>
    </row>
    <row r="2226" spans="1:20" s="33" customFormat="1" x14ac:dyDescent="0.3">
      <c r="A2226" s="150"/>
      <c r="B2226" s="151"/>
      <c r="C2226" s="152"/>
      <c r="F2226" s="153"/>
      <c r="K2226" s="36"/>
      <c r="L2226" s="36"/>
      <c r="M2226" s="45"/>
      <c r="N2226" s="389"/>
      <c r="O2226" s="154"/>
      <c r="P2226" s="154"/>
      <c r="Q2226" s="46"/>
      <c r="R2226" s="21"/>
      <c r="T2226" s="36"/>
    </row>
    <row r="2227" spans="1:20" s="33" customFormat="1" x14ac:dyDescent="0.3">
      <c r="A2227" s="150"/>
      <c r="B2227" s="151"/>
      <c r="C2227" s="152"/>
      <c r="F2227" s="153"/>
      <c r="K2227" s="36"/>
      <c r="L2227" s="36"/>
      <c r="M2227" s="45"/>
      <c r="N2227" s="389"/>
      <c r="O2227" s="154"/>
      <c r="P2227" s="154"/>
      <c r="Q2227" s="46"/>
      <c r="R2227" s="21"/>
      <c r="T2227" s="36"/>
    </row>
    <row r="2228" spans="1:20" s="33" customFormat="1" x14ac:dyDescent="0.3">
      <c r="A2228" s="150"/>
      <c r="B2228" s="151"/>
      <c r="C2228" s="152"/>
      <c r="F2228" s="153"/>
      <c r="K2228" s="36"/>
      <c r="L2228" s="36"/>
      <c r="M2228" s="45"/>
      <c r="N2228" s="389"/>
      <c r="O2228" s="154"/>
      <c r="P2228" s="154"/>
      <c r="Q2228" s="46"/>
      <c r="R2228" s="21"/>
      <c r="T2228" s="36"/>
    </row>
    <row r="2229" spans="1:20" s="33" customFormat="1" x14ac:dyDescent="0.3">
      <c r="A2229" s="150"/>
      <c r="B2229" s="151"/>
      <c r="C2229" s="152"/>
      <c r="F2229" s="153"/>
      <c r="K2229" s="36"/>
      <c r="L2229" s="36"/>
      <c r="M2229" s="45"/>
      <c r="N2229" s="389"/>
      <c r="O2229" s="154"/>
      <c r="P2229" s="154"/>
      <c r="Q2229" s="46"/>
      <c r="R2229" s="21"/>
      <c r="T2229" s="36"/>
    </row>
    <row r="2230" spans="1:20" s="33" customFormat="1" x14ac:dyDescent="0.3">
      <c r="A2230" s="150"/>
      <c r="B2230" s="151"/>
      <c r="C2230" s="152"/>
      <c r="F2230" s="153"/>
      <c r="K2230" s="36"/>
      <c r="L2230" s="36"/>
      <c r="M2230" s="45"/>
      <c r="N2230" s="389"/>
      <c r="O2230" s="154"/>
      <c r="P2230" s="154"/>
      <c r="Q2230" s="46"/>
      <c r="R2230" s="21"/>
      <c r="T2230" s="36"/>
    </row>
    <row r="2231" spans="1:20" s="33" customFormat="1" x14ac:dyDescent="0.3">
      <c r="A2231" s="150"/>
      <c r="B2231" s="151"/>
      <c r="C2231" s="152"/>
      <c r="F2231" s="153"/>
      <c r="K2231" s="36"/>
      <c r="L2231" s="36"/>
      <c r="M2231" s="45"/>
      <c r="N2231" s="389"/>
      <c r="O2231" s="154"/>
      <c r="P2231" s="154"/>
      <c r="Q2231" s="46"/>
      <c r="R2231" s="21"/>
      <c r="T2231" s="36"/>
    </row>
    <row r="2232" spans="1:20" s="33" customFormat="1" x14ac:dyDescent="0.3">
      <c r="A2232" s="150"/>
      <c r="B2232" s="151"/>
      <c r="C2232" s="152"/>
      <c r="F2232" s="153"/>
      <c r="K2232" s="36"/>
      <c r="L2232" s="36"/>
      <c r="M2232" s="45"/>
      <c r="N2232" s="389"/>
      <c r="O2232" s="154"/>
      <c r="P2232" s="154"/>
      <c r="Q2232" s="46"/>
      <c r="R2232" s="21"/>
      <c r="T2232" s="36"/>
    </row>
    <row r="2233" spans="1:20" s="33" customFormat="1" x14ac:dyDescent="0.3">
      <c r="A2233" s="150"/>
      <c r="B2233" s="151"/>
      <c r="C2233" s="152"/>
      <c r="F2233" s="153"/>
      <c r="K2233" s="36"/>
      <c r="L2233" s="36"/>
      <c r="M2233" s="45"/>
      <c r="N2233" s="389"/>
      <c r="O2233" s="154"/>
      <c r="P2233" s="154"/>
      <c r="Q2233" s="46"/>
      <c r="R2233" s="21"/>
      <c r="T2233" s="36"/>
    </row>
    <row r="2234" spans="1:20" s="33" customFormat="1" x14ac:dyDescent="0.3">
      <c r="A2234" s="150"/>
      <c r="B2234" s="151"/>
      <c r="C2234" s="152"/>
      <c r="F2234" s="153"/>
      <c r="K2234" s="36"/>
      <c r="L2234" s="36"/>
      <c r="M2234" s="45"/>
      <c r="N2234" s="389"/>
      <c r="O2234" s="154"/>
      <c r="P2234" s="154"/>
      <c r="Q2234" s="46"/>
      <c r="R2234" s="21"/>
      <c r="T2234" s="36"/>
    </row>
    <row r="2235" spans="1:20" s="33" customFormat="1" x14ac:dyDescent="0.3">
      <c r="A2235" s="150"/>
      <c r="B2235" s="151"/>
      <c r="C2235" s="152"/>
      <c r="F2235" s="153"/>
      <c r="K2235" s="36"/>
      <c r="L2235" s="36"/>
      <c r="M2235" s="45"/>
      <c r="N2235" s="389"/>
      <c r="O2235" s="154"/>
      <c r="P2235" s="154"/>
      <c r="Q2235" s="46"/>
      <c r="R2235" s="21"/>
      <c r="T2235" s="36"/>
    </row>
    <row r="2236" spans="1:20" s="33" customFormat="1" x14ac:dyDescent="0.3">
      <c r="A2236" s="150"/>
      <c r="B2236" s="151"/>
      <c r="C2236" s="152"/>
      <c r="F2236" s="153"/>
      <c r="K2236" s="36"/>
      <c r="L2236" s="36"/>
      <c r="M2236" s="45"/>
      <c r="N2236" s="389"/>
      <c r="O2236" s="154"/>
      <c r="P2236" s="154"/>
      <c r="Q2236" s="46"/>
      <c r="R2236" s="21"/>
      <c r="T2236" s="36"/>
    </row>
    <row r="2237" spans="1:20" s="33" customFormat="1" x14ac:dyDescent="0.3">
      <c r="A2237" s="150"/>
      <c r="B2237" s="151"/>
      <c r="C2237" s="152"/>
      <c r="F2237" s="153"/>
      <c r="K2237" s="36"/>
      <c r="L2237" s="36"/>
      <c r="M2237" s="45"/>
      <c r="N2237" s="389"/>
      <c r="O2237" s="154"/>
      <c r="P2237" s="154"/>
      <c r="Q2237" s="46"/>
      <c r="R2237" s="21"/>
      <c r="T2237" s="36"/>
    </row>
    <row r="2238" spans="1:20" s="33" customFormat="1" x14ac:dyDescent="0.3">
      <c r="A2238" s="150"/>
      <c r="B2238" s="151"/>
      <c r="C2238" s="152"/>
      <c r="F2238" s="153"/>
      <c r="K2238" s="36"/>
      <c r="L2238" s="36"/>
      <c r="M2238" s="45"/>
      <c r="N2238" s="389"/>
      <c r="O2238" s="154"/>
      <c r="P2238" s="154"/>
      <c r="Q2238" s="46"/>
      <c r="R2238" s="21"/>
      <c r="T2238" s="36"/>
    </row>
    <row r="2239" spans="1:20" s="33" customFormat="1" x14ac:dyDescent="0.3">
      <c r="A2239" s="150"/>
      <c r="B2239" s="151"/>
      <c r="C2239" s="152"/>
      <c r="F2239" s="153"/>
      <c r="K2239" s="36"/>
      <c r="L2239" s="36"/>
      <c r="M2239" s="45"/>
      <c r="N2239" s="389"/>
      <c r="O2239" s="154"/>
      <c r="P2239" s="154"/>
      <c r="Q2239" s="46"/>
      <c r="R2239" s="21"/>
      <c r="T2239" s="36"/>
    </row>
    <row r="2240" spans="1:20" s="33" customFormat="1" x14ac:dyDescent="0.3">
      <c r="A2240" s="150"/>
      <c r="B2240" s="151"/>
      <c r="C2240" s="152"/>
      <c r="F2240" s="153"/>
      <c r="K2240" s="36"/>
      <c r="L2240" s="36"/>
      <c r="M2240" s="45"/>
      <c r="N2240" s="389"/>
      <c r="O2240" s="154"/>
      <c r="P2240" s="154"/>
      <c r="Q2240" s="46"/>
      <c r="R2240" s="21"/>
      <c r="T2240" s="36"/>
    </row>
    <row r="2241" spans="1:20" s="33" customFormat="1" x14ac:dyDescent="0.3">
      <c r="A2241" s="150"/>
      <c r="B2241" s="151"/>
      <c r="C2241" s="152"/>
      <c r="F2241" s="153"/>
      <c r="K2241" s="36"/>
      <c r="L2241" s="36"/>
      <c r="M2241" s="45"/>
      <c r="N2241" s="389"/>
      <c r="O2241" s="154"/>
      <c r="P2241" s="154"/>
      <c r="Q2241" s="46"/>
      <c r="R2241" s="21"/>
      <c r="T2241" s="36"/>
    </row>
    <row r="2242" spans="1:20" s="33" customFormat="1" x14ac:dyDescent="0.3">
      <c r="A2242" s="150"/>
      <c r="B2242" s="151"/>
      <c r="C2242" s="152"/>
      <c r="F2242" s="153"/>
      <c r="K2242" s="36"/>
      <c r="L2242" s="36"/>
      <c r="M2242" s="45"/>
      <c r="N2242" s="389"/>
      <c r="O2242" s="154"/>
      <c r="P2242" s="154"/>
      <c r="Q2242" s="46"/>
      <c r="R2242" s="21"/>
      <c r="T2242" s="36"/>
    </row>
    <row r="2243" spans="1:20" s="33" customFormat="1" x14ac:dyDescent="0.3">
      <c r="A2243" s="150"/>
      <c r="B2243" s="151"/>
      <c r="C2243" s="152"/>
      <c r="F2243" s="153"/>
      <c r="K2243" s="36"/>
      <c r="L2243" s="36"/>
      <c r="M2243" s="45"/>
      <c r="N2243" s="389"/>
      <c r="O2243" s="154"/>
      <c r="P2243" s="154"/>
      <c r="Q2243" s="46"/>
      <c r="R2243" s="21"/>
      <c r="T2243" s="36"/>
    </row>
    <row r="2244" spans="1:20" s="33" customFormat="1" x14ac:dyDescent="0.3">
      <c r="A2244" s="150"/>
      <c r="B2244" s="151"/>
      <c r="C2244" s="152"/>
      <c r="F2244" s="153"/>
      <c r="K2244" s="36"/>
      <c r="L2244" s="36"/>
      <c r="M2244" s="45"/>
      <c r="N2244" s="389"/>
      <c r="O2244" s="154"/>
      <c r="P2244" s="154"/>
      <c r="Q2244" s="46"/>
      <c r="R2244" s="21"/>
      <c r="T2244" s="36"/>
    </row>
    <row r="2245" spans="1:20" s="33" customFormat="1" x14ac:dyDescent="0.3">
      <c r="A2245" s="150"/>
      <c r="B2245" s="151"/>
      <c r="C2245" s="152"/>
      <c r="F2245" s="153"/>
      <c r="K2245" s="36"/>
      <c r="L2245" s="36"/>
      <c r="M2245" s="45"/>
      <c r="N2245" s="389"/>
      <c r="O2245" s="154"/>
      <c r="P2245" s="154"/>
      <c r="Q2245" s="46"/>
      <c r="R2245" s="21"/>
      <c r="T2245" s="36"/>
    </row>
    <row r="2246" spans="1:20" s="33" customFormat="1" x14ac:dyDescent="0.3">
      <c r="A2246" s="150"/>
      <c r="B2246" s="151"/>
      <c r="C2246" s="152"/>
      <c r="F2246" s="153"/>
      <c r="K2246" s="36"/>
      <c r="L2246" s="36"/>
      <c r="M2246" s="45"/>
      <c r="N2246" s="389"/>
      <c r="O2246" s="154"/>
      <c r="P2246" s="154"/>
      <c r="Q2246" s="46"/>
      <c r="R2246" s="21"/>
      <c r="T2246" s="36"/>
    </row>
    <row r="2247" spans="1:20" s="33" customFormat="1" x14ac:dyDescent="0.3">
      <c r="A2247" s="150"/>
      <c r="B2247" s="151"/>
      <c r="C2247" s="152"/>
      <c r="F2247" s="153"/>
      <c r="K2247" s="36"/>
      <c r="L2247" s="36"/>
      <c r="M2247" s="45"/>
      <c r="N2247" s="389"/>
      <c r="O2247" s="154"/>
      <c r="P2247" s="154"/>
      <c r="Q2247" s="46"/>
      <c r="R2247" s="21"/>
      <c r="T2247" s="36"/>
    </row>
    <row r="2248" spans="1:20" s="33" customFormat="1" x14ac:dyDescent="0.3">
      <c r="A2248" s="150"/>
      <c r="B2248" s="151"/>
      <c r="C2248" s="152"/>
      <c r="F2248" s="153"/>
      <c r="K2248" s="36"/>
      <c r="L2248" s="36"/>
      <c r="M2248" s="45"/>
      <c r="N2248" s="389"/>
      <c r="O2248" s="154"/>
      <c r="P2248" s="154"/>
      <c r="Q2248" s="46"/>
      <c r="R2248" s="21"/>
      <c r="T2248" s="36"/>
    </row>
    <row r="2249" spans="1:20" s="33" customFormat="1" x14ac:dyDescent="0.3">
      <c r="A2249" s="150"/>
      <c r="B2249" s="151"/>
      <c r="C2249" s="152"/>
      <c r="F2249" s="153"/>
      <c r="K2249" s="36"/>
      <c r="L2249" s="36"/>
      <c r="M2249" s="45"/>
      <c r="N2249" s="389"/>
      <c r="O2249" s="154"/>
      <c r="P2249" s="154"/>
      <c r="Q2249" s="46"/>
      <c r="R2249" s="21"/>
      <c r="T2249" s="36"/>
    </row>
    <row r="2250" spans="1:20" s="33" customFormat="1" x14ac:dyDescent="0.3">
      <c r="A2250" s="150"/>
      <c r="B2250" s="151"/>
      <c r="C2250" s="152"/>
      <c r="F2250" s="153"/>
      <c r="K2250" s="36"/>
      <c r="L2250" s="36"/>
      <c r="M2250" s="45"/>
      <c r="N2250" s="389"/>
      <c r="O2250" s="154"/>
      <c r="P2250" s="154"/>
      <c r="Q2250" s="46"/>
      <c r="R2250" s="21"/>
      <c r="T2250" s="36"/>
    </row>
    <row r="2251" spans="1:20" s="33" customFormat="1" x14ac:dyDescent="0.3">
      <c r="A2251" s="150"/>
      <c r="B2251" s="151"/>
      <c r="C2251" s="152"/>
      <c r="F2251" s="153"/>
      <c r="K2251" s="36"/>
      <c r="L2251" s="36"/>
      <c r="M2251" s="45"/>
      <c r="N2251" s="389"/>
      <c r="O2251" s="154"/>
      <c r="P2251" s="154"/>
      <c r="Q2251" s="46"/>
      <c r="R2251" s="21"/>
      <c r="T2251" s="36"/>
    </row>
    <row r="2252" spans="1:20" s="33" customFormat="1" x14ac:dyDescent="0.3">
      <c r="A2252" s="150"/>
      <c r="B2252" s="151"/>
      <c r="C2252" s="152"/>
      <c r="F2252" s="153"/>
      <c r="K2252" s="36"/>
      <c r="L2252" s="36"/>
      <c r="M2252" s="45"/>
      <c r="N2252" s="389"/>
      <c r="O2252" s="154"/>
      <c r="P2252" s="154"/>
      <c r="Q2252" s="46"/>
      <c r="R2252" s="21"/>
      <c r="T2252" s="36"/>
    </row>
    <row r="2253" spans="1:20" s="33" customFormat="1" x14ac:dyDescent="0.3">
      <c r="A2253" s="150"/>
      <c r="B2253" s="151"/>
      <c r="C2253" s="152"/>
      <c r="F2253" s="153"/>
      <c r="K2253" s="36"/>
      <c r="L2253" s="36"/>
      <c r="M2253" s="45"/>
      <c r="N2253" s="389"/>
      <c r="O2253" s="154"/>
      <c r="P2253" s="154"/>
      <c r="Q2253" s="46"/>
      <c r="R2253" s="21"/>
      <c r="T2253" s="36"/>
    </row>
    <row r="2254" spans="1:20" s="33" customFormat="1" x14ac:dyDescent="0.3">
      <c r="A2254" s="150"/>
      <c r="B2254" s="151"/>
      <c r="C2254" s="152"/>
      <c r="F2254" s="153"/>
      <c r="K2254" s="36"/>
      <c r="L2254" s="36"/>
      <c r="M2254" s="45"/>
      <c r="N2254" s="389"/>
      <c r="O2254" s="154"/>
      <c r="P2254" s="154"/>
      <c r="Q2254" s="46"/>
      <c r="R2254" s="21"/>
      <c r="T2254" s="36"/>
    </row>
    <row r="2255" spans="1:20" s="33" customFormat="1" x14ac:dyDescent="0.3">
      <c r="A2255" s="150"/>
      <c r="B2255" s="151"/>
      <c r="C2255" s="152"/>
      <c r="F2255" s="153"/>
      <c r="K2255" s="36"/>
      <c r="L2255" s="36"/>
      <c r="M2255" s="45"/>
      <c r="N2255" s="389"/>
      <c r="O2255" s="154"/>
      <c r="P2255" s="154"/>
      <c r="Q2255" s="46"/>
      <c r="R2255" s="21"/>
      <c r="T2255" s="36"/>
    </row>
    <row r="2256" spans="1:20" s="33" customFormat="1" x14ac:dyDescent="0.3">
      <c r="A2256" s="150"/>
      <c r="B2256" s="151"/>
      <c r="C2256" s="152"/>
      <c r="F2256" s="153"/>
      <c r="K2256" s="36"/>
      <c r="L2256" s="36"/>
      <c r="M2256" s="45"/>
      <c r="N2256" s="389"/>
      <c r="O2256" s="154"/>
      <c r="P2256" s="154"/>
      <c r="Q2256" s="46"/>
      <c r="R2256" s="21"/>
      <c r="T2256" s="36"/>
    </row>
    <row r="2257" spans="1:20" s="33" customFormat="1" x14ac:dyDescent="0.3">
      <c r="A2257" s="150"/>
      <c r="B2257" s="151"/>
      <c r="C2257" s="152"/>
      <c r="F2257" s="153"/>
      <c r="K2257" s="36"/>
      <c r="L2257" s="36"/>
      <c r="M2257" s="45"/>
      <c r="N2257" s="389"/>
      <c r="O2257" s="154"/>
      <c r="P2257" s="154"/>
      <c r="Q2257" s="46"/>
      <c r="R2257" s="21"/>
      <c r="T2257" s="36"/>
    </row>
    <row r="2258" spans="1:20" s="33" customFormat="1" x14ac:dyDescent="0.3">
      <c r="A2258" s="150"/>
      <c r="B2258" s="151"/>
      <c r="C2258" s="152"/>
      <c r="F2258" s="153"/>
      <c r="K2258" s="36"/>
      <c r="L2258" s="36"/>
      <c r="M2258" s="45"/>
      <c r="N2258" s="389"/>
      <c r="O2258" s="154"/>
      <c r="P2258" s="154"/>
      <c r="Q2258" s="46"/>
      <c r="R2258" s="21"/>
      <c r="T2258" s="36"/>
    </row>
    <row r="2259" spans="1:20" s="33" customFormat="1" x14ac:dyDescent="0.3">
      <c r="A2259" s="150"/>
      <c r="B2259" s="151"/>
      <c r="C2259" s="152"/>
      <c r="F2259" s="153"/>
      <c r="K2259" s="36"/>
      <c r="L2259" s="36"/>
      <c r="M2259" s="45"/>
      <c r="N2259" s="389"/>
      <c r="O2259" s="154"/>
      <c r="P2259" s="154"/>
      <c r="Q2259" s="46"/>
      <c r="R2259" s="21"/>
      <c r="T2259" s="36"/>
    </row>
    <row r="2260" spans="1:20" s="33" customFormat="1" x14ac:dyDescent="0.3">
      <c r="A2260" s="150"/>
      <c r="B2260" s="151"/>
      <c r="C2260" s="152"/>
      <c r="F2260" s="153"/>
      <c r="K2260" s="36"/>
      <c r="L2260" s="36"/>
      <c r="M2260" s="45"/>
      <c r="N2260" s="389"/>
      <c r="O2260" s="154"/>
      <c r="P2260" s="154"/>
      <c r="Q2260" s="46"/>
      <c r="R2260" s="21"/>
      <c r="T2260" s="36"/>
    </row>
    <row r="2261" spans="1:20" s="33" customFormat="1" x14ac:dyDescent="0.3">
      <c r="A2261" s="150"/>
      <c r="B2261" s="151"/>
      <c r="C2261" s="152"/>
      <c r="F2261" s="153"/>
      <c r="K2261" s="36"/>
      <c r="L2261" s="36"/>
      <c r="M2261" s="45"/>
      <c r="N2261" s="389"/>
      <c r="O2261" s="154"/>
      <c r="P2261" s="154"/>
      <c r="Q2261" s="46"/>
      <c r="R2261" s="21"/>
      <c r="T2261" s="36"/>
    </row>
    <row r="2262" spans="1:20" s="33" customFormat="1" x14ac:dyDescent="0.3">
      <c r="A2262" s="150"/>
      <c r="B2262" s="151"/>
      <c r="C2262" s="152"/>
      <c r="F2262" s="153"/>
      <c r="K2262" s="36"/>
      <c r="L2262" s="36"/>
      <c r="M2262" s="45"/>
      <c r="N2262" s="389"/>
      <c r="O2262" s="154"/>
      <c r="P2262" s="154"/>
      <c r="Q2262" s="46"/>
      <c r="R2262" s="21"/>
      <c r="T2262" s="36"/>
    </row>
    <row r="2263" spans="1:20" s="33" customFormat="1" x14ac:dyDescent="0.3">
      <c r="A2263" s="150"/>
      <c r="B2263" s="151"/>
      <c r="C2263" s="152"/>
      <c r="F2263" s="153"/>
      <c r="K2263" s="36"/>
      <c r="L2263" s="36"/>
      <c r="M2263" s="45"/>
      <c r="N2263" s="389"/>
      <c r="O2263" s="154"/>
      <c r="P2263" s="154"/>
      <c r="Q2263" s="46"/>
      <c r="R2263" s="21"/>
      <c r="T2263" s="36"/>
    </row>
    <row r="2264" spans="1:20" s="33" customFormat="1" x14ac:dyDescent="0.3">
      <c r="A2264" s="150"/>
      <c r="B2264" s="151"/>
      <c r="C2264" s="152"/>
      <c r="F2264" s="153"/>
      <c r="K2264" s="36"/>
      <c r="L2264" s="36"/>
      <c r="M2264" s="45"/>
      <c r="N2264" s="389"/>
      <c r="O2264" s="154"/>
      <c r="P2264" s="154"/>
      <c r="Q2264" s="46"/>
      <c r="R2264" s="21"/>
      <c r="T2264" s="36"/>
    </row>
    <row r="2265" spans="1:20" s="33" customFormat="1" x14ac:dyDescent="0.3">
      <c r="A2265" s="150"/>
      <c r="B2265" s="151"/>
      <c r="C2265" s="152"/>
      <c r="F2265" s="153"/>
      <c r="K2265" s="36"/>
      <c r="L2265" s="36"/>
      <c r="M2265" s="45"/>
      <c r="N2265" s="389"/>
      <c r="O2265" s="154"/>
      <c r="P2265" s="154"/>
      <c r="Q2265" s="46"/>
      <c r="R2265" s="21"/>
      <c r="T2265" s="36"/>
    </row>
    <row r="2266" spans="1:20" s="33" customFormat="1" x14ac:dyDescent="0.3">
      <c r="A2266" s="150"/>
      <c r="B2266" s="151"/>
      <c r="C2266" s="152"/>
      <c r="F2266" s="153"/>
      <c r="K2266" s="36"/>
      <c r="L2266" s="36"/>
      <c r="M2266" s="45"/>
      <c r="N2266" s="389"/>
      <c r="O2266" s="154"/>
      <c r="P2266" s="154"/>
      <c r="Q2266" s="46"/>
      <c r="R2266" s="21"/>
      <c r="T2266" s="36"/>
    </row>
    <row r="2267" spans="1:20" s="33" customFormat="1" x14ac:dyDescent="0.3">
      <c r="A2267" s="150"/>
      <c r="B2267" s="151"/>
      <c r="C2267" s="152"/>
      <c r="F2267" s="153"/>
      <c r="K2267" s="36"/>
      <c r="L2267" s="36"/>
      <c r="M2267" s="45"/>
      <c r="N2267" s="389"/>
      <c r="O2267" s="154"/>
      <c r="P2267" s="154"/>
      <c r="Q2267" s="46"/>
      <c r="R2267" s="21"/>
      <c r="T2267" s="36"/>
    </row>
    <row r="2268" spans="1:20" s="33" customFormat="1" x14ac:dyDescent="0.3">
      <c r="A2268" s="150"/>
      <c r="B2268" s="151"/>
      <c r="C2268" s="152"/>
      <c r="F2268" s="153"/>
      <c r="K2268" s="36"/>
      <c r="L2268" s="36"/>
      <c r="M2268" s="45"/>
      <c r="N2268" s="389"/>
      <c r="O2268" s="154"/>
      <c r="P2268" s="154"/>
      <c r="Q2268" s="46"/>
      <c r="R2268" s="21"/>
      <c r="T2268" s="36"/>
    </row>
    <row r="2269" spans="1:20" s="33" customFormat="1" x14ac:dyDescent="0.3">
      <c r="A2269" s="150"/>
      <c r="B2269" s="151"/>
      <c r="C2269" s="152"/>
      <c r="F2269" s="153"/>
      <c r="K2269" s="36"/>
      <c r="L2269" s="36"/>
      <c r="M2269" s="45"/>
      <c r="N2269" s="389"/>
      <c r="O2269" s="154"/>
      <c r="P2269" s="154"/>
      <c r="Q2269" s="46"/>
      <c r="R2269" s="21"/>
      <c r="T2269" s="36"/>
    </row>
    <row r="2270" spans="1:20" s="33" customFormat="1" x14ac:dyDescent="0.3">
      <c r="A2270" s="150"/>
      <c r="B2270" s="151"/>
      <c r="C2270" s="152"/>
      <c r="F2270" s="153"/>
      <c r="K2270" s="36"/>
      <c r="L2270" s="36"/>
      <c r="M2270" s="45"/>
      <c r="N2270" s="389"/>
      <c r="O2270" s="154"/>
      <c r="P2270" s="154"/>
      <c r="Q2270" s="46"/>
      <c r="R2270" s="21"/>
      <c r="T2270" s="36"/>
    </row>
    <row r="2271" spans="1:20" s="33" customFormat="1" x14ac:dyDescent="0.3">
      <c r="A2271" s="150"/>
      <c r="B2271" s="151"/>
      <c r="C2271" s="152"/>
      <c r="F2271" s="153"/>
      <c r="K2271" s="36"/>
      <c r="L2271" s="36"/>
      <c r="M2271" s="45"/>
      <c r="N2271" s="389"/>
      <c r="O2271" s="154"/>
      <c r="P2271" s="154"/>
      <c r="Q2271" s="46"/>
      <c r="R2271" s="21"/>
      <c r="T2271" s="36"/>
    </row>
    <row r="2272" spans="1:20" s="33" customFormat="1" x14ac:dyDescent="0.3">
      <c r="A2272" s="150"/>
      <c r="B2272" s="151"/>
      <c r="C2272" s="152"/>
      <c r="F2272" s="153"/>
      <c r="K2272" s="36"/>
      <c r="L2272" s="36"/>
      <c r="M2272" s="45"/>
      <c r="N2272" s="389"/>
      <c r="O2272" s="154"/>
      <c r="P2272" s="154"/>
      <c r="Q2272" s="46"/>
      <c r="R2272" s="21"/>
      <c r="T2272" s="36"/>
    </row>
    <row r="2273" spans="1:20" s="33" customFormat="1" x14ac:dyDescent="0.3">
      <c r="A2273" s="150"/>
      <c r="B2273" s="151"/>
      <c r="C2273" s="152"/>
      <c r="F2273" s="153"/>
      <c r="K2273" s="36"/>
      <c r="L2273" s="36"/>
      <c r="M2273" s="45"/>
      <c r="N2273" s="389"/>
      <c r="O2273" s="154"/>
      <c r="P2273" s="154"/>
      <c r="Q2273" s="46"/>
      <c r="R2273" s="21"/>
      <c r="T2273" s="36"/>
    </row>
    <row r="2274" spans="1:20" s="33" customFormat="1" x14ac:dyDescent="0.3">
      <c r="A2274" s="150"/>
      <c r="B2274" s="151"/>
      <c r="C2274" s="152"/>
      <c r="F2274" s="153"/>
      <c r="K2274" s="36"/>
      <c r="L2274" s="36"/>
      <c r="M2274" s="45"/>
      <c r="N2274" s="389"/>
      <c r="O2274" s="154"/>
      <c r="P2274" s="154"/>
      <c r="Q2274" s="46"/>
      <c r="R2274" s="21"/>
      <c r="T2274" s="36"/>
    </row>
    <row r="2275" spans="1:20" s="33" customFormat="1" x14ac:dyDescent="0.3">
      <c r="A2275" s="150"/>
      <c r="B2275" s="151"/>
      <c r="C2275" s="152"/>
      <c r="F2275" s="153"/>
      <c r="K2275" s="36"/>
      <c r="L2275" s="36"/>
      <c r="M2275" s="45"/>
      <c r="N2275" s="389"/>
      <c r="O2275" s="154"/>
      <c r="P2275" s="154"/>
      <c r="Q2275" s="46"/>
      <c r="R2275" s="21"/>
      <c r="T2275" s="36"/>
    </row>
    <row r="2276" spans="1:20" s="33" customFormat="1" x14ac:dyDescent="0.3">
      <c r="A2276" s="150"/>
      <c r="B2276" s="151"/>
      <c r="C2276" s="152"/>
      <c r="F2276" s="153"/>
      <c r="K2276" s="36"/>
      <c r="L2276" s="36"/>
      <c r="M2276" s="45"/>
      <c r="N2276" s="389"/>
      <c r="O2276" s="154"/>
      <c r="P2276" s="154"/>
      <c r="Q2276" s="46"/>
      <c r="R2276" s="21"/>
      <c r="T2276" s="36"/>
    </row>
    <row r="2277" spans="1:20" s="33" customFormat="1" x14ac:dyDescent="0.3">
      <c r="A2277" s="150"/>
      <c r="B2277" s="151"/>
      <c r="C2277" s="152"/>
      <c r="F2277" s="153"/>
      <c r="K2277" s="36"/>
      <c r="L2277" s="36"/>
      <c r="M2277" s="45"/>
      <c r="N2277" s="389"/>
      <c r="O2277" s="154"/>
      <c r="P2277" s="154"/>
      <c r="Q2277" s="46"/>
      <c r="R2277" s="21"/>
      <c r="T2277" s="36"/>
    </row>
    <row r="2278" spans="1:20" s="33" customFormat="1" x14ac:dyDescent="0.3">
      <c r="A2278" s="150"/>
      <c r="B2278" s="151"/>
      <c r="C2278" s="152"/>
      <c r="F2278" s="153"/>
      <c r="K2278" s="36"/>
      <c r="L2278" s="36"/>
      <c r="M2278" s="45"/>
      <c r="N2278" s="389"/>
      <c r="O2278" s="154"/>
      <c r="P2278" s="154"/>
      <c r="Q2278" s="46"/>
      <c r="R2278" s="21"/>
      <c r="T2278" s="36"/>
    </row>
    <row r="2279" spans="1:20" s="33" customFormat="1" x14ac:dyDescent="0.3">
      <c r="A2279" s="150"/>
      <c r="B2279" s="151"/>
      <c r="C2279" s="152"/>
      <c r="F2279" s="153"/>
      <c r="K2279" s="36"/>
      <c r="L2279" s="36"/>
      <c r="M2279" s="45"/>
      <c r="N2279" s="389"/>
      <c r="O2279" s="154"/>
      <c r="P2279" s="154"/>
      <c r="Q2279" s="46"/>
      <c r="R2279" s="21"/>
      <c r="T2279" s="36"/>
    </row>
    <row r="2280" spans="1:20" s="33" customFormat="1" x14ac:dyDescent="0.3">
      <c r="A2280" s="150"/>
      <c r="B2280" s="151"/>
      <c r="C2280" s="152"/>
      <c r="F2280" s="153"/>
      <c r="K2280" s="36"/>
      <c r="L2280" s="36"/>
      <c r="M2280" s="45"/>
      <c r="N2280" s="389"/>
      <c r="O2280" s="154"/>
      <c r="P2280" s="154"/>
      <c r="Q2280" s="46"/>
      <c r="R2280" s="21"/>
      <c r="T2280" s="36"/>
    </row>
    <row r="2281" spans="1:20" s="33" customFormat="1" x14ac:dyDescent="0.3">
      <c r="A2281" s="150"/>
      <c r="B2281" s="151"/>
      <c r="C2281" s="152"/>
      <c r="F2281" s="153"/>
      <c r="K2281" s="36"/>
      <c r="L2281" s="36"/>
      <c r="M2281" s="45"/>
      <c r="N2281" s="389"/>
      <c r="O2281" s="154"/>
      <c r="P2281" s="154"/>
      <c r="Q2281" s="46"/>
      <c r="R2281" s="21"/>
      <c r="T2281" s="36"/>
    </row>
    <row r="2282" spans="1:20" s="33" customFormat="1" x14ac:dyDescent="0.3">
      <c r="A2282" s="150"/>
      <c r="B2282" s="151"/>
      <c r="C2282" s="152"/>
      <c r="F2282" s="153"/>
      <c r="K2282" s="36"/>
      <c r="L2282" s="36"/>
      <c r="M2282" s="45"/>
      <c r="N2282" s="389"/>
      <c r="O2282" s="154"/>
      <c r="P2282" s="154"/>
      <c r="Q2282" s="46"/>
      <c r="R2282" s="21"/>
      <c r="T2282" s="36"/>
    </row>
    <row r="2283" spans="1:20" s="33" customFormat="1" x14ac:dyDescent="0.3">
      <c r="A2283" s="150"/>
      <c r="B2283" s="151"/>
      <c r="C2283" s="152"/>
      <c r="F2283" s="153"/>
      <c r="K2283" s="36"/>
      <c r="L2283" s="36"/>
      <c r="M2283" s="45"/>
      <c r="N2283" s="389"/>
      <c r="O2283" s="154"/>
      <c r="P2283" s="154"/>
      <c r="Q2283" s="46"/>
      <c r="R2283" s="21"/>
      <c r="T2283" s="36"/>
    </row>
    <row r="2284" spans="1:20" s="33" customFormat="1" x14ac:dyDescent="0.3">
      <c r="A2284" s="150"/>
      <c r="B2284" s="151"/>
      <c r="C2284" s="152"/>
      <c r="F2284" s="153"/>
      <c r="K2284" s="36"/>
      <c r="L2284" s="36"/>
      <c r="M2284" s="45"/>
      <c r="N2284" s="389"/>
      <c r="O2284" s="154"/>
      <c r="P2284" s="154"/>
      <c r="Q2284" s="46"/>
      <c r="R2284" s="21"/>
      <c r="T2284" s="36"/>
    </row>
    <row r="2285" spans="1:20" s="33" customFormat="1" x14ac:dyDescent="0.3">
      <c r="A2285" s="150"/>
      <c r="B2285" s="151"/>
      <c r="C2285" s="152"/>
      <c r="F2285" s="153"/>
      <c r="K2285" s="36"/>
      <c r="L2285" s="36"/>
      <c r="M2285" s="45"/>
      <c r="N2285" s="389"/>
      <c r="O2285" s="154"/>
      <c r="P2285" s="154"/>
      <c r="Q2285" s="46"/>
      <c r="R2285" s="21"/>
      <c r="T2285" s="36"/>
    </row>
    <row r="2286" spans="1:20" s="33" customFormat="1" x14ac:dyDescent="0.3">
      <c r="A2286" s="150"/>
      <c r="B2286" s="151"/>
      <c r="C2286" s="152"/>
      <c r="F2286" s="153"/>
      <c r="K2286" s="36"/>
      <c r="L2286" s="36"/>
      <c r="M2286" s="45"/>
      <c r="N2286" s="389"/>
      <c r="O2286" s="154"/>
      <c r="P2286" s="154"/>
      <c r="Q2286" s="46"/>
      <c r="R2286" s="21"/>
      <c r="T2286" s="36"/>
    </row>
    <row r="2287" spans="1:20" s="33" customFormat="1" x14ac:dyDescent="0.3">
      <c r="A2287" s="150"/>
      <c r="B2287" s="151"/>
      <c r="C2287" s="152"/>
      <c r="F2287" s="153"/>
      <c r="K2287" s="36"/>
      <c r="L2287" s="36"/>
      <c r="M2287" s="45"/>
      <c r="N2287" s="389"/>
      <c r="O2287" s="154"/>
      <c r="P2287" s="154"/>
      <c r="Q2287" s="46"/>
      <c r="R2287" s="21"/>
      <c r="T2287" s="36"/>
    </row>
    <row r="2288" spans="1:20" s="33" customFormat="1" x14ac:dyDescent="0.3">
      <c r="A2288" s="150"/>
      <c r="B2288" s="151"/>
      <c r="C2288" s="152"/>
      <c r="F2288" s="153"/>
      <c r="K2288" s="36"/>
      <c r="L2288" s="36"/>
      <c r="M2288" s="45"/>
      <c r="N2288" s="389"/>
      <c r="O2288" s="154"/>
      <c r="P2288" s="154"/>
      <c r="Q2288" s="46"/>
      <c r="R2288" s="21"/>
      <c r="T2288" s="36"/>
    </row>
    <row r="2289" spans="1:20" s="33" customFormat="1" x14ac:dyDescent="0.3">
      <c r="A2289" s="150"/>
      <c r="B2289" s="151"/>
      <c r="C2289" s="152"/>
      <c r="F2289" s="153"/>
      <c r="K2289" s="36"/>
      <c r="L2289" s="36"/>
      <c r="M2289" s="45"/>
      <c r="N2289" s="389"/>
      <c r="O2289" s="154"/>
      <c r="P2289" s="154"/>
      <c r="Q2289" s="46"/>
      <c r="R2289" s="21"/>
      <c r="T2289" s="36"/>
    </row>
    <row r="2290" spans="1:20" s="33" customFormat="1" x14ac:dyDescent="0.3">
      <c r="A2290" s="150"/>
      <c r="B2290" s="151"/>
      <c r="C2290" s="152"/>
      <c r="F2290" s="153"/>
      <c r="K2290" s="36"/>
      <c r="L2290" s="36"/>
      <c r="M2290" s="45"/>
      <c r="N2290" s="389"/>
      <c r="O2290" s="154"/>
      <c r="P2290" s="154"/>
      <c r="Q2290" s="46"/>
      <c r="R2290" s="21"/>
      <c r="T2290" s="36"/>
    </row>
    <row r="2291" spans="1:20" s="33" customFormat="1" x14ac:dyDescent="0.3">
      <c r="A2291" s="150"/>
      <c r="B2291" s="151"/>
      <c r="C2291" s="152"/>
      <c r="F2291" s="153"/>
      <c r="K2291" s="36"/>
      <c r="L2291" s="36"/>
      <c r="M2291" s="45"/>
      <c r="N2291" s="389"/>
      <c r="O2291" s="154"/>
      <c r="P2291" s="154"/>
      <c r="Q2291" s="46"/>
      <c r="R2291" s="21"/>
      <c r="T2291" s="36"/>
    </row>
    <row r="2292" spans="1:20" s="33" customFormat="1" x14ac:dyDescent="0.3">
      <c r="A2292" s="150"/>
      <c r="B2292" s="151"/>
      <c r="C2292" s="152"/>
      <c r="F2292" s="153"/>
      <c r="K2292" s="36"/>
      <c r="L2292" s="36"/>
      <c r="M2292" s="45"/>
      <c r="N2292" s="389"/>
      <c r="O2292" s="154"/>
      <c r="P2292" s="154"/>
      <c r="Q2292" s="46"/>
      <c r="R2292" s="21"/>
      <c r="T2292" s="36"/>
    </row>
    <row r="2293" spans="1:20" s="33" customFormat="1" x14ac:dyDescent="0.3">
      <c r="A2293" s="150"/>
      <c r="B2293" s="151"/>
      <c r="C2293" s="152"/>
      <c r="F2293" s="153"/>
      <c r="K2293" s="36"/>
      <c r="L2293" s="36"/>
      <c r="M2293" s="45"/>
      <c r="N2293" s="389"/>
      <c r="O2293" s="154"/>
      <c r="P2293" s="154"/>
      <c r="Q2293" s="46"/>
      <c r="R2293" s="21"/>
      <c r="T2293" s="36"/>
    </row>
    <row r="2294" spans="1:20" s="33" customFormat="1" x14ac:dyDescent="0.3">
      <c r="A2294" s="150"/>
      <c r="B2294" s="151"/>
      <c r="C2294" s="152"/>
      <c r="F2294" s="153"/>
      <c r="K2294" s="36"/>
      <c r="L2294" s="36"/>
      <c r="M2294" s="45"/>
      <c r="N2294" s="389"/>
      <c r="O2294" s="154"/>
      <c r="P2294" s="154"/>
      <c r="Q2294" s="46"/>
      <c r="R2294" s="21"/>
      <c r="T2294" s="36"/>
    </row>
    <row r="2295" spans="1:20" s="33" customFormat="1" x14ac:dyDescent="0.3">
      <c r="A2295" s="150"/>
      <c r="B2295" s="151"/>
      <c r="C2295" s="152"/>
      <c r="F2295" s="153"/>
      <c r="K2295" s="36"/>
      <c r="L2295" s="36"/>
      <c r="M2295" s="45"/>
      <c r="N2295" s="389"/>
      <c r="O2295" s="154"/>
      <c r="P2295" s="154"/>
      <c r="Q2295" s="46"/>
      <c r="R2295" s="21"/>
      <c r="T2295" s="36"/>
    </row>
    <row r="2296" spans="1:20" s="33" customFormat="1" x14ac:dyDescent="0.3">
      <c r="A2296" s="150"/>
      <c r="B2296" s="151"/>
      <c r="C2296" s="152"/>
      <c r="F2296" s="153"/>
      <c r="K2296" s="36"/>
      <c r="L2296" s="36"/>
      <c r="M2296" s="45"/>
      <c r="N2296" s="389"/>
      <c r="O2296" s="154"/>
      <c r="P2296" s="154"/>
      <c r="Q2296" s="46"/>
      <c r="R2296" s="21"/>
      <c r="T2296" s="36"/>
    </row>
    <row r="2297" spans="1:20" s="33" customFormat="1" x14ac:dyDescent="0.3">
      <c r="A2297" s="150"/>
      <c r="B2297" s="151"/>
      <c r="C2297" s="152"/>
      <c r="F2297" s="153"/>
      <c r="K2297" s="36"/>
      <c r="L2297" s="36"/>
      <c r="M2297" s="45"/>
      <c r="N2297" s="389"/>
      <c r="O2297" s="154"/>
      <c r="P2297" s="154"/>
      <c r="Q2297" s="46"/>
      <c r="R2297" s="21"/>
      <c r="T2297" s="36"/>
    </row>
    <row r="2298" spans="1:20" s="33" customFormat="1" x14ac:dyDescent="0.3">
      <c r="A2298" s="150"/>
      <c r="B2298" s="151"/>
      <c r="C2298" s="152"/>
      <c r="F2298" s="153"/>
      <c r="K2298" s="36"/>
      <c r="L2298" s="36"/>
      <c r="M2298" s="45"/>
      <c r="N2298" s="389"/>
      <c r="O2298" s="154"/>
      <c r="P2298" s="154"/>
      <c r="Q2298" s="46"/>
      <c r="R2298" s="21"/>
      <c r="T2298" s="36"/>
    </row>
    <row r="2299" spans="1:20" s="33" customFormat="1" x14ac:dyDescent="0.3">
      <c r="A2299" s="150"/>
      <c r="B2299" s="151"/>
      <c r="C2299" s="152"/>
      <c r="F2299" s="153"/>
      <c r="K2299" s="36"/>
      <c r="L2299" s="36"/>
      <c r="M2299" s="45"/>
      <c r="N2299" s="389"/>
      <c r="O2299" s="154"/>
      <c r="P2299" s="154"/>
      <c r="Q2299" s="46"/>
      <c r="R2299" s="21"/>
      <c r="T2299" s="36"/>
    </row>
    <row r="2300" spans="1:20" s="33" customFormat="1" x14ac:dyDescent="0.3">
      <c r="A2300" s="150"/>
      <c r="B2300" s="151"/>
      <c r="C2300" s="152"/>
      <c r="F2300" s="153"/>
      <c r="K2300" s="36"/>
      <c r="L2300" s="36"/>
      <c r="M2300" s="45"/>
      <c r="N2300" s="389"/>
      <c r="O2300" s="154"/>
      <c r="P2300" s="154"/>
      <c r="Q2300" s="46"/>
      <c r="R2300" s="21"/>
      <c r="T2300" s="36"/>
    </row>
    <row r="2301" spans="1:20" s="33" customFormat="1" x14ac:dyDescent="0.3">
      <c r="A2301" s="150"/>
      <c r="B2301" s="151"/>
      <c r="C2301" s="152"/>
      <c r="F2301" s="153"/>
      <c r="K2301" s="36"/>
      <c r="L2301" s="36"/>
      <c r="M2301" s="45"/>
      <c r="N2301" s="389"/>
      <c r="O2301" s="154"/>
      <c r="P2301" s="154"/>
      <c r="Q2301" s="46"/>
      <c r="R2301" s="21"/>
      <c r="T2301" s="36"/>
    </row>
    <row r="2302" spans="1:20" s="33" customFormat="1" x14ac:dyDescent="0.3">
      <c r="A2302" s="150"/>
      <c r="B2302" s="151"/>
      <c r="C2302" s="152"/>
      <c r="F2302" s="153"/>
      <c r="K2302" s="36"/>
      <c r="L2302" s="36"/>
      <c r="M2302" s="45"/>
      <c r="N2302" s="389"/>
      <c r="O2302" s="154"/>
      <c r="P2302" s="154"/>
      <c r="Q2302" s="46"/>
      <c r="R2302" s="21"/>
      <c r="T2302" s="36"/>
    </row>
    <row r="2303" spans="1:20" s="33" customFormat="1" x14ac:dyDescent="0.3">
      <c r="A2303" s="150"/>
      <c r="B2303" s="151"/>
      <c r="C2303" s="152"/>
      <c r="F2303" s="153"/>
      <c r="K2303" s="36"/>
      <c r="L2303" s="36"/>
      <c r="M2303" s="45"/>
      <c r="N2303" s="389"/>
      <c r="O2303" s="154"/>
      <c r="P2303" s="154"/>
      <c r="Q2303" s="46"/>
      <c r="R2303" s="21"/>
      <c r="T2303" s="36"/>
    </row>
    <row r="2304" spans="1:20" s="33" customFormat="1" x14ac:dyDescent="0.3">
      <c r="A2304" s="150"/>
      <c r="B2304" s="151"/>
      <c r="C2304" s="152"/>
      <c r="F2304" s="153"/>
      <c r="K2304" s="36"/>
      <c r="L2304" s="36"/>
      <c r="M2304" s="45"/>
      <c r="N2304" s="389"/>
      <c r="O2304" s="154"/>
      <c r="P2304" s="154"/>
      <c r="Q2304" s="46"/>
      <c r="R2304" s="21"/>
      <c r="T2304" s="36"/>
    </row>
    <row r="2305" spans="1:20" s="33" customFormat="1" x14ac:dyDescent="0.3">
      <c r="A2305" s="150"/>
      <c r="B2305" s="151"/>
      <c r="C2305" s="152"/>
      <c r="F2305" s="153"/>
      <c r="K2305" s="36"/>
      <c r="L2305" s="36"/>
      <c r="M2305" s="45"/>
      <c r="N2305" s="389"/>
      <c r="O2305" s="154"/>
      <c r="P2305" s="154"/>
      <c r="Q2305" s="46"/>
      <c r="R2305" s="21"/>
      <c r="T2305" s="36"/>
    </row>
    <row r="2306" spans="1:20" s="33" customFormat="1" x14ac:dyDescent="0.3">
      <c r="A2306" s="150"/>
      <c r="B2306" s="151"/>
      <c r="C2306" s="152"/>
      <c r="F2306" s="153"/>
      <c r="K2306" s="36"/>
      <c r="L2306" s="36"/>
      <c r="M2306" s="45"/>
      <c r="N2306" s="389"/>
      <c r="O2306" s="154"/>
      <c r="P2306" s="154"/>
      <c r="Q2306" s="46"/>
      <c r="R2306" s="21"/>
      <c r="T2306" s="36"/>
    </row>
    <row r="2307" spans="1:20" s="33" customFormat="1" x14ac:dyDescent="0.3">
      <c r="A2307" s="150"/>
      <c r="B2307" s="151"/>
      <c r="C2307" s="152"/>
      <c r="F2307" s="153"/>
      <c r="K2307" s="36"/>
      <c r="L2307" s="36"/>
      <c r="M2307" s="45"/>
      <c r="N2307" s="389"/>
      <c r="O2307" s="154"/>
      <c r="P2307" s="154"/>
      <c r="Q2307" s="46"/>
      <c r="R2307" s="21"/>
      <c r="T2307" s="36"/>
    </row>
    <row r="2308" spans="1:20" s="33" customFormat="1" x14ac:dyDescent="0.3">
      <c r="A2308" s="150"/>
      <c r="B2308" s="151"/>
      <c r="C2308" s="152"/>
      <c r="F2308" s="153"/>
      <c r="K2308" s="36"/>
      <c r="L2308" s="36"/>
      <c r="M2308" s="45"/>
      <c r="N2308" s="389"/>
      <c r="O2308" s="154"/>
      <c r="P2308" s="154"/>
      <c r="Q2308" s="46"/>
      <c r="R2308" s="21"/>
      <c r="T2308" s="36"/>
    </row>
    <row r="2309" spans="1:20" s="33" customFormat="1" x14ac:dyDescent="0.3">
      <c r="A2309" s="150"/>
      <c r="B2309" s="151"/>
      <c r="C2309" s="152"/>
      <c r="F2309" s="153"/>
      <c r="K2309" s="36"/>
      <c r="L2309" s="36"/>
      <c r="M2309" s="45"/>
      <c r="N2309" s="389"/>
      <c r="O2309" s="154"/>
      <c r="P2309" s="154"/>
      <c r="Q2309" s="46"/>
      <c r="R2309" s="21"/>
      <c r="T2309" s="36"/>
    </row>
    <row r="2310" spans="1:20" s="33" customFormat="1" x14ac:dyDescent="0.3">
      <c r="A2310" s="150"/>
      <c r="B2310" s="151"/>
      <c r="C2310" s="152"/>
      <c r="F2310" s="153"/>
      <c r="K2310" s="36"/>
      <c r="L2310" s="36"/>
      <c r="M2310" s="45"/>
      <c r="N2310" s="389"/>
      <c r="O2310" s="154"/>
      <c r="P2310" s="154"/>
      <c r="Q2310" s="46"/>
      <c r="R2310" s="21"/>
      <c r="T2310" s="36"/>
    </row>
    <row r="2311" spans="1:20" s="33" customFormat="1" x14ac:dyDescent="0.3">
      <c r="A2311" s="150"/>
      <c r="B2311" s="151"/>
      <c r="C2311" s="152"/>
      <c r="F2311" s="153"/>
      <c r="K2311" s="36"/>
      <c r="L2311" s="36"/>
      <c r="M2311" s="45"/>
      <c r="N2311" s="389"/>
      <c r="O2311" s="154"/>
      <c r="P2311" s="154"/>
      <c r="Q2311" s="46"/>
      <c r="R2311" s="21"/>
      <c r="T2311" s="36"/>
    </row>
    <row r="2312" spans="1:20" s="33" customFormat="1" x14ac:dyDescent="0.3">
      <c r="A2312" s="150"/>
      <c r="B2312" s="151"/>
      <c r="C2312" s="152"/>
      <c r="F2312" s="153"/>
      <c r="K2312" s="36"/>
      <c r="L2312" s="36"/>
      <c r="M2312" s="45"/>
      <c r="N2312" s="389"/>
      <c r="O2312" s="154"/>
      <c r="P2312" s="154"/>
      <c r="Q2312" s="46"/>
      <c r="R2312" s="21"/>
      <c r="T2312" s="36"/>
    </row>
    <row r="2313" spans="1:20" s="33" customFormat="1" x14ac:dyDescent="0.3">
      <c r="A2313" s="150"/>
      <c r="B2313" s="151"/>
      <c r="C2313" s="152"/>
      <c r="F2313" s="153"/>
      <c r="K2313" s="36"/>
      <c r="L2313" s="36"/>
      <c r="M2313" s="45"/>
      <c r="N2313" s="389"/>
      <c r="O2313" s="154"/>
      <c r="P2313" s="154"/>
      <c r="Q2313" s="46"/>
      <c r="R2313" s="21"/>
      <c r="T2313" s="36"/>
    </row>
    <row r="2314" spans="1:20" s="33" customFormat="1" x14ac:dyDescent="0.3">
      <c r="A2314" s="150"/>
      <c r="B2314" s="151"/>
      <c r="C2314" s="152"/>
      <c r="F2314" s="153"/>
      <c r="K2314" s="36"/>
      <c r="L2314" s="36"/>
      <c r="M2314" s="45"/>
      <c r="N2314" s="389"/>
      <c r="O2314" s="154"/>
      <c r="P2314" s="154"/>
      <c r="Q2314" s="46"/>
      <c r="R2314" s="21"/>
      <c r="T2314" s="36"/>
    </row>
    <row r="2315" spans="1:20" s="33" customFormat="1" x14ac:dyDescent="0.3">
      <c r="A2315" s="150"/>
      <c r="B2315" s="151"/>
      <c r="C2315" s="152"/>
      <c r="F2315" s="153"/>
      <c r="K2315" s="36"/>
      <c r="L2315" s="36"/>
      <c r="M2315" s="45"/>
      <c r="N2315" s="389"/>
      <c r="O2315" s="154"/>
      <c r="P2315" s="154"/>
      <c r="Q2315" s="46"/>
      <c r="R2315" s="21"/>
      <c r="T2315" s="36"/>
    </row>
    <row r="2316" spans="1:20" s="33" customFormat="1" x14ac:dyDescent="0.3">
      <c r="A2316" s="150"/>
      <c r="B2316" s="151"/>
      <c r="C2316" s="152"/>
      <c r="F2316" s="153"/>
      <c r="K2316" s="36"/>
      <c r="L2316" s="36"/>
      <c r="M2316" s="45"/>
      <c r="N2316" s="389"/>
      <c r="O2316" s="154"/>
      <c r="P2316" s="154"/>
      <c r="Q2316" s="46"/>
      <c r="R2316" s="21"/>
      <c r="T2316" s="36"/>
    </row>
    <row r="2317" spans="1:20" s="33" customFormat="1" x14ac:dyDescent="0.3">
      <c r="A2317" s="150"/>
      <c r="B2317" s="151"/>
      <c r="C2317" s="152"/>
      <c r="F2317" s="153"/>
      <c r="K2317" s="36"/>
      <c r="L2317" s="36"/>
      <c r="M2317" s="45"/>
      <c r="N2317" s="389"/>
      <c r="O2317" s="154"/>
      <c r="P2317" s="154"/>
      <c r="Q2317" s="46"/>
      <c r="R2317" s="21"/>
      <c r="T2317" s="36"/>
    </row>
    <row r="2318" spans="1:20" s="33" customFormat="1" x14ac:dyDescent="0.3">
      <c r="A2318" s="150"/>
      <c r="B2318" s="151"/>
      <c r="C2318" s="152"/>
      <c r="F2318" s="153"/>
      <c r="K2318" s="36"/>
      <c r="L2318" s="36"/>
      <c r="M2318" s="45"/>
      <c r="N2318" s="389"/>
      <c r="O2318" s="154"/>
      <c r="P2318" s="154"/>
      <c r="Q2318" s="46"/>
      <c r="R2318" s="21"/>
      <c r="T2318" s="36"/>
    </row>
    <row r="2319" spans="1:20" s="33" customFormat="1" x14ac:dyDescent="0.3">
      <c r="A2319" s="150"/>
      <c r="B2319" s="151"/>
      <c r="C2319" s="152"/>
      <c r="F2319" s="153"/>
      <c r="K2319" s="36"/>
      <c r="L2319" s="36"/>
      <c r="M2319" s="45"/>
      <c r="N2319" s="389"/>
      <c r="O2319" s="154"/>
      <c r="P2319" s="154"/>
      <c r="Q2319" s="46"/>
      <c r="R2319" s="21"/>
      <c r="T2319" s="36"/>
    </row>
    <row r="2320" spans="1:20" s="33" customFormat="1" x14ac:dyDescent="0.3">
      <c r="A2320" s="150"/>
      <c r="B2320" s="151"/>
      <c r="C2320" s="152"/>
      <c r="F2320" s="153"/>
      <c r="K2320" s="36"/>
      <c r="L2320" s="36"/>
      <c r="M2320" s="45"/>
      <c r="N2320" s="389"/>
      <c r="O2320" s="154"/>
      <c r="P2320" s="154"/>
      <c r="Q2320" s="46"/>
      <c r="R2320" s="21"/>
      <c r="T2320" s="36"/>
    </row>
    <row r="2321" spans="1:20" s="33" customFormat="1" x14ac:dyDescent="0.3">
      <c r="A2321" s="150"/>
      <c r="B2321" s="151"/>
      <c r="C2321" s="152"/>
      <c r="F2321" s="153"/>
      <c r="K2321" s="36"/>
      <c r="L2321" s="36"/>
      <c r="M2321" s="45"/>
      <c r="N2321" s="389"/>
      <c r="O2321" s="154"/>
      <c r="P2321" s="154"/>
      <c r="Q2321" s="46"/>
      <c r="R2321" s="21"/>
      <c r="T2321" s="36"/>
    </row>
    <row r="2322" spans="1:20" s="33" customFormat="1" x14ac:dyDescent="0.3">
      <c r="A2322" s="150"/>
      <c r="B2322" s="151"/>
      <c r="C2322" s="152"/>
      <c r="F2322" s="153"/>
      <c r="K2322" s="36"/>
      <c r="L2322" s="36"/>
      <c r="M2322" s="45"/>
      <c r="N2322" s="389"/>
      <c r="O2322" s="154"/>
      <c r="P2322" s="154"/>
      <c r="Q2322" s="46"/>
      <c r="R2322" s="21"/>
      <c r="T2322" s="36"/>
    </row>
    <row r="2323" spans="1:20" s="33" customFormat="1" x14ac:dyDescent="0.3">
      <c r="A2323" s="150"/>
      <c r="B2323" s="151"/>
      <c r="C2323" s="152"/>
      <c r="F2323" s="153"/>
      <c r="K2323" s="36"/>
      <c r="L2323" s="36"/>
      <c r="M2323" s="45"/>
      <c r="N2323" s="389"/>
      <c r="O2323" s="154"/>
      <c r="P2323" s="154"/>
      <c r="Q2323" s="46"/>
      <c r="R2323" s="21"/>
      <c r="T2323" s="36"/>
    </row>
    <row r="2324" spans="1:20" s="33" customFormat="1" x14ac:dyDescent="0.3">
      <c r="A2324" s="150"/>
      <c r="B2324" s="151"/>
      <c r="C2324" s="152"/>
      <c r="F2324" s="153"/>
      <c r="K2324" s="36"/>
      <c r="L2324" s="36"/>
      <c r="M2324" s="45"/>
      <c r="N2324" s="389"/>
      <c r="O2324" s="154"/>
      <c r="P2324" s="154"/>
      <c r="Q2324" s="46"/>
      <c r="R2324" s="21"/>
      <c r="T2324" s="36"/>
    </row>
    <row r="2325" spans="1:20" s="33" customFormat="1" x14ac:dyDescent="0.3">
      <c r="A2325" s="150"/>
      <c r="B2325" s="151"/>
      <c r="C2325" s="152"/>
      <c r="F2325" s="153"/>
      <c r="K2325" s="36"/>
      <c r="L2325" s="36"/>
      <c r="M2325" s="45"/>
      <c r="N2325" s="389"/>
      <c r="O2325" s="154"/>
      <c r="P2325" s="154"/>
      <c r="Q2325" s="46"/>
      <c r="R2325" s="21"/>
      <c r="T2325" s="36"/>
    </row>
    <row r="2326" spans="1:20" s="33" customFormat="1" x14ac:dyDescent="0.3">
      <c r="A2326" s="150"/>
      <c r="B2326" s="151"/>
      <c r="C2326" s="152"/>
      <c r="F2326" s="153"/>
      <c r="K2326" s="36"/>
      <c r="L2326" s="36"/>
      <c r="M2326" s="45"/>
      <c r="N2326" s="389"/>
      <c r="O2326" s="154"/>
      <c r="P2326" s="154"/>
      <c r="Q2326" s="46"/>
      <c r="R2326" s="21"/>
      <c r="T2326" s="36"/>
    </row>
    <row r="2327" spans="1:20" s="33" customFormat="1" x14ac:dyDescent="0.3">
      <c r="A2327" s="150"/>
      <c r="B2327" s="151"/>
      <c r="C2327" s="152"/>
      <c r="F2327" s="153"/>
      <c r="K2327" s="36"/>
      <c r="L2327" s="36"/>
      <c r="M2327" s="45"/>
      <c r="N2327" s="389"/>
      <c r="O2327" s="154"/>
      <c r="P2327" s="154"/>
      <c r="Q2327" s="46"/>
      <c r="R2327" s="21"/>
      <c r="T2327" s="36"/>
    </row>
    <row r="2328" spans="1:20" s="33" customFormat="1" x14ac:dyDescent="0.3">
      <c r="A2328" s="150"/>
      <c r="B2328" s="151"/>
      <c r="C2328" s="152"/>
      <c r="F2328" s="153"/>
      <c r="K2328" s="36"/>
      <c r="L2328" s="36"/>
      <c r="M2328" s="45"/>
      <c r="N2328" s="389"/>
      <c r="O2328" s="154"/>
      <c r="P2328" s="154"/>
      <c r="Q2328" s="46"/>
      <c r="R2328" s="21"/>
      <c r="T2328" s="36"/>
    </row>
    <row r="2329" spans="1:20" s="33" customFormat="1" x14ac:dyDescent="0.3">
      <c r="A2329" s="150"/>
      <c r="B2329" s="151"/>
      <c r="C2329" s="152"/>
      <c r="F2329" s="153"/>
      <c r="K2329" s="36"/>
      <c r="L2329" s="36"/>
      <c r="M2329" s="45"/>
      <c r="N2329" s="389"/>
      <c r="O2329" s="154"/>
      <c r="P2329" s="154"/>
      <c r="Q2329" s="46"/>
      <c r="R2329" s="21"/>
      <c r="T2329" s="36"/>
    </row>
    <row r="2330" spans="1:20" s="33" customFormat="1" x14ac:dyDescent="0.3">
      <c r="A2330" s="150"/>
      <c r="B2330" s="151"/>
      <c r="C2330" s="152"/>
      <c r="F2330" s="153"/>
      <c r="K2330" s="36"/>
      <c r="L2330" s="36"/>
      <c r="M2330" s="45"/>
      <c r="N2330" s="389"/>
      <c r="O2330" s="154"/>
      <c r="P2330" s="154"/>
      <c r="Q2330" s="46"/>
      <c r="R2330" s="21"/>
      <c r="T2330" s="36"/>
    </row>
    <row r="2331" spans="1:20" s="33" customFormat="1" x14ac:dyDescent="0.3">
      <c r="A2331" s="150"/>
      <c r="B2331" s="151"/>
      <c r="C2331" s="152"/>
      <c r="F2331" s="153"/>
      <c r="K2331" s="36"/>
      <c r="L2331" s="36"/>
      <c r="M2331" s="45"/>
      <c r="N2331" s="389"/>
      <c r="O2331" s="154"/>
      <c r="P2331" s="154"/>
      <c r="Q2331" s="46"/>
      <c r="R2331" s="21"/>
      <c r="T2331" s="36"/>
    </row>
    <row r="2332" spans="1:20" s="33" customFormat="1" x14ac:dyDescent="0.3">
      <c r="A2332" s="150"/>
      <c r="B2332" s="151"/>
      <c r="C2332" s="152"/>
      <c r="F2332" s="153"/>
      <c r="K2332" s="36"/>
      <c r="L2332" s="36"/>
      <c r="M2332" s="45"/>
      <c r="N2332" s="389"/>
      <c r="O2332" s="154"/>
      <c r="P2332" s="154"/>
      <c r="Q2332" s="46"/>
      <c r="R2332" s="21"/>
      <c r="T2332" s="36"/>
    </row>
    <row r="2333" spans="1:20" s="33" customFormat="1" x14ac:dyDescent="0.3">
      <c r="A2333" s="150"/>
      <c r="B2333" s="151"/>
      <c r="C2333" s="152"/>
      <c r="F2333" s="153"/>
      <c r="K2333" s="36"/>
      <c r="L2333" s="36"/>
      <c r="M2333" s="45"/>
      <c r="N2333" s="389"/>
      <c r="O2333" s="154"/>
      <c r="P2333" s="154"/>
      <c r="Q2333" s="46"/>
      <c r="R2333" s="21"/>
      <c r="T2333" s="36"/>
    </row>
    <row r="2334" spans="1:20" s="33" customFormat="1" x14ac:dyDescent="0.3">
      <c r="A2334" s="150"/>
      <c r="B2334" s="151"/>
      <c r="C2334" s="152"/>
      <c r="F2334" s="153"/>
      <c r="K2334" s="36"/>
      <c r="L2334" s="36"/>
      <c r="M2334" s="45"/>
      <c r="N2334" s="389"/>
      <c r="O2334" s="154"/>
      <c r="P2334" s="154"/>
      <c r="Q2334" s="46"/>
      <c r="R2334" s="21"/>
      <c r="T2334" s="36"/>
    </row>
    <row r="2335" spans="1:20" s="33" customFormat="1" x14ac:dyDescent="0.3">
      <c r="A2335" s="150"/>
      <c r="B2335" s="151"/>
      <c r="C2335" s="152"/>
      <c r="F2335" s="153"/>
      <c r="K2335" s="36"/>
      <c r="L2335" s="36"/>
      <c r="M2335" s="45"/>
      <c r="N2335" s="389"/>
      <c r="O2335" s="154"/>
      <c r="P2335" s="154"/>
      <c r="Q2335" s="46"/>
      <c r="R2335" s="21"/>
      <c r="T2335" s="36"/>
    </row>
    <row r="2336" spans="1:20" s="33" customFormat="1" x14ac:dyDescent="0.3">
      <c r="A2336" s="150"/>
      <c r="B2336" s="151"/>
      <c r="C2336" s="152"/>
      <c r="F2336" s="153"/>
      <c r="K2336" s="36"/>
      <c r="L2336" s="36"/>
      <c r="M2336" s="45"/>
      <c r="N2336" s="389"/>
      <c r="O2336" s="154"/>
      <c r="P2336" s="154"/>
      <c r="Q2336" s="46"/>
      <c r="R2336" s="21"/>
      <c r="T2336" s="36"/>
    </row>
    <row r="2337" spans="1:20" s="33" customFormat="1" x14ac:dyDescent="0.3">
      <c r="A2337" s="150"/>
      <c r="B2337" s="151"/>
      <c r="C2337" s="152"/>
      <c r="F2337" s="153"/>
      <c r="K2337" s="36"/>
      <c r="L2337" s="36"/>
      <c r="M2337" s="45"/>
      <c r="N2337" s="389"/>
      <c r="O2337" s="154"/>
      <c r="P2337" s="154"/>
      <c r="Q2337" s="46"/>
      <c r="R2337" s="21"/>
      <c r="T2337" s="36"/>
    </row>
    <row r="2338" spans="1:20" s="33" customFormat="1" x14ac:dyDescent="0.3">
      <c r="A2338" s="150"/>
      <c r="B2338" s="151"/>
      <c r="C2338" s="152"/>
      <c r="F2338" s="153"/>
      <c r="K2338" s="36"/>
      <c r="L2338" s="36"/>
      <c r="M2338" s="45"/>
      <c r="N2338" s="389"/>
      <c r="O2338" s="154"/>
      <c r="P2338" s="154"/>
      <c r="Q2338" s="46"/>
      <c r="R2338" s="21"/>
      <c r="T2338" s="36"/>
    </row>
    <row r="2339" spans="1:20" s="33" customFormat="1" x14ac:dyDescent="0.3">
      <c r="A2339" s="150"/>
      <c r="B2339" s="151"/>
      <c r="C2339" s="152"/>
      <c r="F2339" s="153"/>
      <c r="K2339" s="36"/>
      <c r="L2339" s="36"/>
      <c r="M2339" s="45"/>
      <c r="N2339" s="389"/>
      <c r="O2339" s="154"/>
      <c r="P2339" s="154"/>
      <c r="Q2339" s="46"/>
      <c r="R2339" s="21"/>
      <c r="T2339" s="36"/>
    </row>
    <row r="2340" spans="1:20" s="33" customFormat="1" x14ac:dyDescent="0.3">
      <c r="A2340" s="150"/>
      <c r="B2340" s="151"/>
      <c r="C2340" s="152"/>
      <c r="F2340" s="153"/>
      <c r="K2340" s="36"/>
      <c r="L2340" s="36"/>
      <c r="M2340" s="45"/>
      <c r="N2340" s="389"/>
      <c r="O2340" s="154"/>
      <c r="P2340" s="154"/>
      <c r="Q2340" s="46"/>
      <c r="R2340" s="21"/>
      <c r="T2340" s="36"/>
    </row>
    <row r="2341" spans="1:20" s="33" customFormat="1" x14ac:dyDescent="0.3">
      <c r="A2341" s="150"/>
      <c r="B2341" s="151"/>
      <c r="C2341" s="152"/>
      <c r="F2341" s="153"/>
      <c r="K2341" s="36"/>
      <c r="L2341" s="36"/>
      <c r="M2341" s="45"/>
      <c r="N2341" s="389"/>
      <c r="O2341" s="154"/>
      <c r="P2341" s="154"/>
      <c r="Q2341" s="46"/>
      <c r="R2341" s="21"/>
      <c r="T2341" s="36"/>
    </row>
    <row r="2342" spans="1:20" s="33" customFormat="1" x14ac:dyDescent="0.3">
      <c r="A2342" s="150"/>
      <c r="B2342" s="151"/>
      <c r="C2342" s="152"/>
      <c r="F2342" s="153"/>
      <c r="K2342" s="36"/>
      <c r="L2342" s="36"/>
      <c r="M2342" s="45"/>
      <c r="N2342" s="389"/>
      <c r="O2342" s="154"/>
      <c r="P2342" s="154"/>
      <c r="Q2342" s="46"/>
      <c r="R2342" s="21"/>
      <c r="T2342" s="36"/>
    </row>
    <row r="2343" spans="1:20" s="33" customFormat="1" x14ac:dyDescent="0.3">
      <c r="A2343" s="150"/>
      <c r="B2343" s="151"/>
      <c r="C2343" s="152"/>
      <c r="F2343" s="153"/>
      <c r="K2343" s="36"/>
      <c r="L2343" s="36"/>
      <c r="M2343" s="45"/>
      <c r="N2343" s="389"/>
      <c r="O2343" s="154"/>
      <c r="P2343" s="154"/>
      <c r="Q2343" s="46"/>
      <c r="R2343" s="21"/>
      <c r="T2343" s="36"/>
    </row>
    <row r="2344" spans="1:20" s="33" customFormat="1" x14ac:dyDescent="0.3">
      <c r="A2344" s="150"/>
      <c r="B2344" s="151"/>
      <c r="C2344" s="152"/>
      <c r="F2344" s="153"/>
      <c r="K2344" s="36"/>
      <c r="L2344" s="36"/>
      <c r="M2344" s="45"/>
      <c r="N2344" s="389"/>
      <c r="O2344" s="154"/>
      <c r="P2344" s="154"/>
      <c r="Q2344" s="46"/>
      <c r="R2344" s="21"/>
      <c r="T2344" s="36"/>
    </row>
    <row r="2345" spans="1:20" s="33" customFormat="1" x14ac:dyDescent="0.3">
      <c r="A2345" s="150"/>
      <c r="B2345" s="151"/>
      <c r="C2345" s="152"/>
      <c r="F2345" s="153"/>
      <c r="K2345" s="36"/>
      <c r="L2345" s="36"/>
      <c r="M2345" s="45"/>
      <c r="N2345" s="389"/>
      <c r="O2345" s="154"/>
      <c r="P2345" s="154"/>
      <c r="Q2345" s="46"/>
      <c r="R2345" s="21"/>
      <c r="T2345" s="36"/>
    </row>
    <row r="2346" spans="1:20" s="33" customFormat="1" x14ac:dyDescent="0.3">
      <c r="A2346" s="150"/>
      <c r="B2346" s="151"/>
      <c r="C2346" s="152"/>
      <c r="F2346" s="153"/>
      <c r="K2346" s="36"/>
      <c r="L2346" s="36"/>
      <c r="M2346" s="45"/>
      <c r="N2346" s="389"/>
      <c r="O2346" s="154"/>
      <c r="P2346" s="154"/>
      <c r="Q2346" s="46"/>
      <c r="R2346" s="21"/>
      <c r="T2346" s="36"/>
    </row>
    <row r="2347" spans="1:20" s="33" customFormat="1" x14ac:dyDescent="0.3">
      <c r="A2347" s="150"/>
      <c r="B2347" s="151"/>
      <c r="C2347" s="152"/>
      <c r="F2347" s="153"/>
      <c r="K2347" s="36"/>
      <c r="L2347" s="36"/>
      <c r="M2347" s="45"/>
      <c r="N2347" s="389"/>
      <c r="O2347" s="154"/>
      <c r="P2347" s="154"/>
      <c r="Q2347" s="46"/>
      <c r="R2347" s="21"/>
      <c r="T2347" s="36"/>
    </row>
    <row r="2348" spans="1:20" s="33" customFormat="1" x14ac:dyDescent="0.3">
      <c r="A2348" s="150"/>
      <c r="B2348" s="151"/>
      <c r="C2348" s="152"/>
      <c r="F2348" s="153"/>
      <c r="K2348" s="36"/>
      <c r="L2348" s="36"/>
      <c r="M2348" s="45"/>
      <c r="N2348" s="389"/>
      <c r="O2348" s="154"/>
      <c r="P2348" s="154"/>
      <c r="Q2348" s="46"/>
      <c r="R2348" s="21"/>
      <c r="T2348" s="36"/>
    </row>
    <row r="2349" spans="1:20" s="33" customFormat="1" x14ac:dyDescent="0.3">
      <c r="A2349" s="150"/>
      <c r="B2349" s="151"/>
      <c r="C2349" s="152"/>
      <c r="F2349" s="153"/>
      <c r="K2349" s="36"/>
      <c r="L2349" s="36"/>
      <c r="M2349" s="45"/>
      <c r="N2349" s="389"/>
      <c r="O2349" s="154"/>
      <c r="P2349" s="154"/>
      <c r="Q2349" s="46"/>
      <c r="R2349" s="21"/>
      <c r="T2349" s="36"/>
    </row>
    <row r="2350" spans="1:20" s="33" customFormat="1" x14ac:dyDescent="0.3">
      <c r="A2350" s="150"/>
      <c r="B2350" s="151"/>
      <c r="C2350" s="152"/>
      <c r="F2350" s="153"/>
      <c r="K2350" s="36"/>
      <c r="L2350" s="36"/>
      <c r="M2350" s="45"/>
      <c r="N2350" s="389"/>
      <c r="O2350" s="154"/>
      <c r="P2350" s="154"/>
      <c r="Q2350" s="46"/>
      <c r="R2350" s="21"/>
      <c r="T2350" s="36"/>
    </row>
    <row r="2351" spans="1:20" s="33" customFormat="1" x14ac:dyDescent="0.3">
      <c r="A2351" s="150"/>
      <c r="B2351" s="151"/>
      <c r="C2351" s="152"/>
      <c r="F2351" s="153"/>
      <c r="K2351" s="36"/>
      <c r="L2351" s="36"/>
      <c r="M2351" s="45"/>
      <c r="N2351" s="389"/>
      <c r="O2351" s="154"/>
      <c r="P2351" s="154"/>
      <c r="Q2351" s="46"/>
      <c r="R2351" s="21"/>
      <c r="T2351" s="36"/>
    </row>
    <row r="2352" spans="1:20" s="33" customFormat="1" x14ac:dyDescent="0.3">
      <c r="A2352" s="150"/>
      <c r="B2352" s="151"/>
      <c r="C2352" s="152"/>
      <c r="F2352" s="153"/>
      <c r="K2352" s="36"/>
      <c r="L2352" s="36"/>
      <c r="M2352" s="45"/>
      <c r="N2352" s="389"/>
      <c r="O2352" s="154"/>
      <c r="P2352" s="154"/>
      <c r="Q2352" s="46"/>
      <c r="R2352" s="21"/>
      <c r="T2352" s="36"/>
    </row>
    <row r="2353" spans="1:20" s="33" customFormat="1" x14ac:dyDescent="0.3">
      <c r="A2353" s="150"/>
      <c r="B2353" s="151"/>
      <c r="C2353" s="152"/>
      <c r="F2353" s="153"/>
      <c r="K2353" s="36"/>
      <c r="L2353" s="36"/>
      <c r="M2353" s="45"/>
      <c r="N2353" s="389"/>
      <c r="O2353" s="154"/>
      <c r="P2353" s="154"/>
      <c r="Q2353" s="46"/>
      <c r="R2353" s="21"/>
      <c r="T2353" s="36"/>
    </row>
    <row r="2354" spans="1:20" s="33" customFormat="1" x14ac:dyDescent="0.3">
      <c r="A2354" s="150"/>
      <c r="B2354" s="151"/>
      <c r="C2354" s="152"/>
      <c r="F2354" s="153"/>
      <c r="K2354" s="36"/>
      <c r="L2354" s="36"/>
      <c r="M2354" s="45"/>
      <c r="N2354" s="389"/>
      <c r="O2354" s="154"/>
      <c r="P2354" s="154"/>
      <c r="Q2354" s="46"/>
      <c r="R2354" s="21"/>
      <c r="T2354" s="36"/>
    </row>
    <row r="2355" spans="1:20" s="33" customFormat="1" x14ac:dyDescent="0.3">
      <c r="A2355" s="150"/>
      <c r="B2355" s="151"/>
      <c r="C2355" s="152"/>
      <c r="F2355" s="153"/>
      <c r="K2355" s="36"/>
      <c r="L2355" s="36"/>
      <c r="M2355" s="45"/>
      <c r="N2355" s="389"/>
      <c r="O2355" s="154"/>
      <c r="P2355" s="154"/>
      <c r="Q2355" s="46"/>
      <c r="R2355" s="21"/>
      <c r="T2355" s="36"/>
    </row>
    <row r="2356" spans="1:20" s="33" customFormat="1" x14ac:dyDescent="0.3">
      <c r="A2356" s="150"/>
      <c r="B2356" s="151"/>
      <c r="C2356" s="152"/>
      <c r="F2356" s="153"/>
      <c r="K2356" s="36"/>
      <c r="L2356" s="36"/>
      <c r="M2356" s="45"/>
      <c r="N2356" s="389"/>
      <c r="O2356" s="154"/>
      <c r="P2356" s="154"/>
      <c r="Q2356" s="46"/>
      <c r="R2356" s="21"/>
      <c r="T2356" s="36"/>
    </row>
    <row r="2357" spans="1:20" s="33" customFormat="1" x14ac:dyDescent="0.3">
      <c r="A2357" s="150"/>
      <c r="B2357" s="151"/>
      <c r="C2357" s="152"/>
      <c r="F2357" s="153"/>
      <c r="K2357" s="36"/>
      <c r="L2357" s="36"/>
      <c r="M2357" s="45"/>
      <c r="N2357" s="389"/>
      <c r="O2357" s="154"/>
      <c r="P2357" s="154"/>
      <c r="Q2357" s="46"/>
      <c r="R2357" s="21"/>
      <c r="T2357" s="36"/>
    </row>
    <row r="2358" spans="1:20" s="33" customFormat="1" x14ac:dyDescent="0.3">
      <c r="A2358" s="150"/>
      <c r="B2358" s="151"/>
      <c r="C2358" s="152"/>
      <c r="F2358" s="153"/>
      <c r="K2358" s="36"/>
      <c r="L2358" s="36"/>
      <c r="M2358" s="45"/>
      <c r="N2358" s="389"/>
      <c r="O2358" s="154"/>
      <c r="P2358" s="154"/>
      <c r="Q2358" s="46"/>
      <c r="R2358" s="21"/>
      <c r="T2358" s="36"/>
    </row>
    <row r="2359" spans="1:20" s="33" customFormat="1" x14ac:dyDescent="0.3">
      <c r="A2359" s="150"/>
      <c r="B2359" s="151"/>
      <c r="C2359" s="152"/>
      <c r="F2359" s="153"/>
      <c r="K2359" s="36"/>
      <c r="L2359" s="36"/>
      <c r="M2359" s="45"/>
      <c r="N2359" s="389"/>
      <c r="O2359" s="154"/>
      <c r="P2359" s="154"/>
      <c r="Q2359" s="46"/>
      <c r="R2359" s="21"/>
      <c r="T2359" s="36"/>
    </row>
    <row r="2360" spans="1:20" s="33" customFormat="1" x14ac:dyDescent="0.3">
      <c r="A2360" s="150"/>
      <c r="B2360" s="151"/>
      <c r="C2360" s="152"/>
      <c r="F2360" s="153"/>
      <c r="K2360" s="36"/>
      <c r="L2360" s="36"/>
      <c r="M2360" s="45"/>
      <c r="N2360" s="389"/>
      <c r="O2360" s="154"/>
      <c r="P2360" s="154"/>
      <c r="Q2360" s="46"/>
      <c r="R2360" s="21"/>
      <c r="T2360" s="36"/>
    </row>
    <row r="2361" spans="1:20" s="33" customFormat="1" x14ac:dyDescent="0.3">
      <c r="A2361" s="150"/>
      <c r="B2361" s="151"/>
      <c r="C2361" s="152"/>
      <c r="F2361" s="153"/>
      <c r="K2361" s="36"/>
      <c r="L2361" s="36"/>
      <c r="M2361" s="45"/>
      <c r="N2361" s="389"/>
      <c r="O2361" s="154"/>
      <c r="P2361" s="154"/>
      <c r="Q2361" s="46"/>
      <c r="R2361" s="21"/>
      <c r="T2361" s="36"/>
    </row>
    <row r="2362" spans="1:20" s="33" customFormat="1" x14ac:dyDescent="0.3">
      <c r="A2362" s="150"/>
      <c r="B2362" s="151"/>
      <c r="C2362" s="152"/>
      <c r="F2362" s="153"/>
      <c r="K2362" s="36"/>
      <c r="L2362" s="36"/>
      <c r="M2362" s="45"/>
      <c r="N2362" s="389"/>
      <c r="O2362" s="154"/>
      <c r="P2362" s="154"/>
      <c r="Q2362" s="46"/>
      <c r="R2362" s="21"/>
      <c r="T2362" s="36"/>
    </row>
    <row r="2363" spans="1:20" s="33" customFormat="1" x14ac:dyDescent="0.3">
      <c r="A2363" s="150"/>
      <c r="B2363" s="151"/>
      <c r="C2363" s="152"/>
      <c r="F2363" s="153"/>
      <c r="K2363" s="36"/>
      <c r="L2363" s="36"/>
      <c r="M2363" s="45"/>
      <c r="N2363" s="389"/>
      <c r="O2363" s="154"/>
      <c r="P2363" s="154"/>
      <c r="Q2363" s="46"/>
      <c r="R2363" s="21"/>
      <c r="T2363" s="36"/>
    </row>
    <row r="2364" spans="1:20" s="33" customFormat="1" x14ac:dyDescent="0.3">
      <c r="A2364" s="150"/>
      <c r="B2364" s="151"/>
      <c r="C2364" s="152"/>
      <c r="F2364" s="153"/>
      <c r="K2364" s="36"/>
      <c r="L2364" s="36"/>
      <c r="M2364" s="45"/>
      <c r="N2364" s="389"/>
      <c r="O2364" s="154"/>
      <c r="P2364" s="154"/>
      <c r="Q2364" s="46"/>
      <c r="R2364" s="21"/>
      <c r="T2364" s="36"/>
    </row>
    <row r="2365" spans="1:20" s="33" customFormat="1" x14ac:dyDescent="0.3">
      <c r="A2365" s="150"/>
      <c r="B2365" s="151"/>
      <c r="C2365" s="152"/>
      <c r="F2365" s="153"/>
      <c r="K2365" s="36"/>
      <c r="L2365" s="36"/>
      <c r="M2365" s="45"/>
      <c r="N2365" s="389"/>
      <c r="O2365" s="154"/>
      <c r="P2365" s="154"/>
      <c r="Q2365" s="46"/>
      <c r="R2365" s="21"/>
      <c r="T2365" s="36"/>
    </row>
    <row r="2366" spans="1:20" s="33" customFormat="1" x14ac:dyDescent="0.3">
      <c r="A2366" s="150"/>
      <c r="B2366" s="151"/>
      <c r="C2366" s="152"/>
      <c r="F2366" s="153"/>
      <c r="K2366" s="36"/>
      <c r="L2366" s="36"/>
      <c r="M2366" s="45"/>
      <c r="N2366" s="389"/>
      <c r="O2366" s="154"/>
      <c r="P2366" s="154"/>
      <c r="Q2366" s="46"/>
      <c r="R2366" s="21"/>
      <c r="T2366" s="36"/>
    </row>
    <row r="2367" spans="1:20" s="33" customFormat="1" x14ac:dyDescent="0.3">
      <c r="A2367" s="150"/>
      <c r="B2367" s="151"/>
      <c r="C2367" s="152"/>
      <c r="F2367" s="153"/>
      <c r="K2367" s="36"/>
      <c r="L2367" s="36"/>
      <c r="M2367" s="45"/>
      <c r="N2367" s="389"/>
      <c r="O2367" s="154"/>
      <c r="P2367" s="154"/>
      <c r="Q2367" s="46"/>
      <c r="R2367" s="21"/>
      <c r="T2367" s="36"/>
    </row>
    <row r="2368" spans="1:20" s="33" customFormat="1" x14ac:dyDescent="0.3">
      <c r="A2368" s="150"/>
      <c r="B2368" s="151"/>
      <c r="C2368" s="152"/>
      <c r="F2368" s="153"/>
      <c r="K2368" s="36"/>
      <c r="L2368" s="36"/>
      <c r="M2368" s="45"/>
      <c r="N2368" s="389"/>
      <c r="O2368" s="154"/>
      <c r="P2368" s="154"/>
      <c r="Q2368" s="46"/>
      <c r="R2368" s="21"/>
      <c r="T2368" s="36"/>
    </row>
    <row r="2369" spans="1:20" s="33" customFormat="1" x14ac:dyDescent="0.3">
      <c r="A2369" s="150"/>
      <c r="B2369" s="151"/>
      <c r="C2369" s="152"/>
      <c r="F2369" s="153"/>
      <c r="K2369" s="36"/>
      <c r="L2369" s="36"/>
      <c r="M2369" s="45"/>
      <c r="N2369" s="389"/>
      <c r="O2369" s="154"/>
      <c r="P2369" s="154"/>
      <c r="Q2369" s="46"/>
      <c r="R2369" s="21"/>
      <c r="T2369" s="36"/>
    </row>
    <row r="2370" spans="1:20" s="33" customFormat="1" x14ac:dyDescent="0.3">
      <c r="A2370" s="150"/>
      <c r="B2370" s="151"/>
      <c r="C2370" s="152"/>
      <c r="F2370" s="153"/>
      <c r="K2370" s="36"/>
      <c r="L2370" s="36"/>
      <c r="M2370" s="45"/>
      <c r="N2370" s="389"/>
      <c r="O2370" s="154"/>
      <c r="P2370" s="154"/>
      <c r="Q2370" s="46"/>
      <c r="R2370" s="21"/>
      <c r="T2370" s="36"/>
    </row>
    <row r="2371" spans="1:20" s="33" customFormat="1" x14ac:dyDescent="0.3">
      <c r="A2371" s="150"/>
      <c r="B2371" s="151"/>
      <c r="C2371" s="152"/>
      <c r="F2371" s="153"/>
      <c r="K2371" s="36"/>
      <c r="L2371" s="36"/>
      <c r="M2371" s="45"/>
      <c r="N2371" s="389"/>
      <c r="O2371" s="154"/>
      <c r="P2371" s="154"/>
      <c r="Q2371" s="46"/>
      <c r="R2371" s="21"/>
      <c r="T2371" s="36"/>
    </row>
    <row r="2372" spans="1:20" s="33" customFormat="1" x14ac:dyDescent="0.3">
      <c r="A2372" s="150"/>
      <c r="B2372" s="151"/>
      <c r="C2372" s="152"/>
      <c r="F2372" s="153"/>
      <c r="K2372" s="36"/>
      <c r="L2372" s="36"/>
      <c r="M2372" s="45"/>
      <c r="N2372" s="389"/>
      <c r="O2372" s="154"/>
      <c r="P2372" s="154"/>
      <c r="Q2372" s="46"/>
      <c r="R2372" s="21"/>
      <c r="T2372" s="36"/>
    </row>
    <row r="2373" spans="1:20" s="33" customFormat="1" x14ac:dyDescent="0.3">
      <c r="A2373" s="150"/>
      <c r="B2373" s="151"/>
      <c r="C2373" s="152"/>
      <c r="F2373" s="153"/>
      <c r="K2373" s="36"/>
      <c r="L2373" s="36"/>
      <c r="M2373" s="45"/>
      <c r="N2373" s="389"/>
      <c r="O2373" s="154"/>
      <c r="P2373" s="154"/>
      <c r="Q2373" s="46"/>
      <c r="R2373" s="21"/>
      <c r="T2373" s="36"/>
    </row>
    <row r="2374" spans="1:20" s="33" customFormat="1" x14ac:dyDescent="0.3">
      <c r="A2374" s="150"/>
      <c r="B2374" s="151"/>
      <c r="C2374" s="152"/>
      <c r="F2374" s="153"/>
      <c r="K2374" s="36"/>
      <c r="L2374" s="36"/>
      <c r="M2374" s="45"/>
      <c r="N2374" s="389"/>
      <c r="O2374" s="154"/>
      <c r="P2374" s="154"/>
      <c r="Q2374" s="46"/>
      <c r="R2374" s="21"/>
      <c r="T2374" s="36"/>
    </row>
    <row r="2375" spans="1:20" s="33" customFormat="1" x14ac:dyDescent="0.3">
      <c r="A2375" s="150"/>
      <c r="B2375" s="151"/>
      <c r="C2375" s="152"/>
      <c r="F2375" s="153"/>
      <c r="K2375" s="36"/>
      <c r="L2375" s="36"/>
      <c r="M2375" s="45"/>
      <c r="N2375" s="389"/>
      <c r="O2375" s="154"/>
      <c r="P2375" s="154"/>
      <c r="Q2375" s="46"/>
      <c r="R2375" s="21"/>
      <c r="T2375" s="36"/>
    </row>
    <row r="2376" spans="1:20" s="33" customFormat="1" x14ac:dyDescent="0.3">
      <c r="A2376" s="150"/>
      <c r="B2376" s="151"/>
      <c r="C2376" s="152"/>
      <c r="F2376" s="153"/>
      <c r="K2376" s="36"/>
      <c r="L2376" s="36"/>
      <c r="M2376" s="45"/>
      <c r="N2376" s="389"/>
      <c r="O2376" s="154"/>
      <c r="P2376" s="154"/>
      <c r="Q2376" s="46"/>
      <c r="R2376" s="21"/>
      <c r="T2376" s="36"/>
    </row>
    <row r="2377" spans="1:20" s="33" customFormat="1" x14ac:dyDescent="0.3">
      <c r="A2377" s="150"/>
      <c r="B2377" s="151"/>
      <c r="C2377" s="152"/>
      <c r="F2377" s="153"/>
      <c r="K2377" s="36"/>
      <c r="L2377" s="36"/>
      <c r="M2377" s="45"/>
      <c r="N2377" s="389"/>
      <c r="O2377" s="154"/>
      <c r="P2377" s="154"/>
      <c r="Q2377" s="46"/>
      <c r="R2377" s="21"/>
      <c r="T2377" s="36"/>
    </row>
    <row r="2378" spans="1:20" s="33" customFormat="1" x14ac:dyDescent="0.3">
      <c r="A2378" s="150"/>
      <c r="B2378" s="151"/>
      <c r="C2378" s="152"/>
      <c r="F2378" s="153"/>
      <c r="K2378" s="36"/>
      <c r="L2378" s="36"/>
      <c r="M2378" s="45"/>
      <c r="N2378" s="389"/>
      <c r="O2378" s="154"/>
      <c r="P2378" s="154"/>
      <c r="Q2378" s="46"/>
      <c r="R2378" s="21"/>
      <c r="T2378" s="36"/>
    </row>
    <row r="2379" spans="1:20" s="33" customFormat="1" x14ac:dyDescent="0.3">
      <c r="A2379" s="150"/>
      <c r="B2379" s="151"/>
      <c r="C2379" s="152"/>
      <c r="F2379" s="153"/>
      <c r="K2379" s="36"/>
      <c r="L2379" s="36"/>
      <c r="M2379" s="45"/>
      <c r="N2379" s="389"/>
      <c r="O2379" s="154"/>
      <c r="P2379" s="154"/>
      <c r="Q2379" s="46"/>
      <c r="R2379" s="21"/>
      <c r="T2379" s="36"/>
    </row>
    <row r="2380" spans="1:20" s="33" customFormat="1" x14ac:dyDescent="0.3">
      <c r="A2380" s="150"/>
      <c r="B2380" s="151"/>
      <c r="C2380" s="152"/>
      <c r="F2380" s="153"/>
      <c r="K2380" s="36"/>
      <c r="L2380" s="36"/>
      <c r="M2380" s="45"/>
      <c r="N2380" s="389"/>
      <c r="O2380" s="154"/>
      <c r="P2380" s="154"/>
      <c r="Q2380" s="46"/>
      <c r="R2380" s="21"/>
      <c r="T2380" s="36"/>
    </row>
    <row r="2381" spans="1:20" s="33" customFormat="1" x14ac:dyDescent="0.3">
      <c r="A2381" s="150"/>
      <c r="B2381" s="151"/>
      <c r="C2381" s="152"/>
      <c r="F2381" s="153"/>
      <c r="K2381" s="36"/>
      <c r="L2381" s="36"/>
      <c r="M2381" s="45"/>
      <c r="N2381" s="389"/>
      <c r="O2381" s="154"/>
      <c r="P2381" s="154"/>
      <c r="Q2381" s="46"/>
      <c r="R2381" s="21"/>
      <c r="T2381" s="36"/>
    </row>
    <row r="2382" spans="1:20" s="33" customFormat="1" x14ac:dyDescent="0.3">
      <c r="A2382" s="150"/>
      <c r="B2382" s="151"/>
      <c r="C2382" s="152"/>
      <c r="F2382" s="153"/>
      <c r="K2382" s="36"/>
      <c r="L2382" s="36"/>
      <c r="M2382" s="45"/>
      <c r="N2382" s="389"/>
      <c r="O2382" s="154"/>
      <c r="P2382" s="154"/>
      <c r="Q2382" s="46"/>
      <c r="R2382" s="21"/>
      <c r="T2382" s="36"/>
    </row>
    <row r="2383" spans="1:20" s="33" customFormat="1" x14ac:dyDescent="0.3">
      <c r="A2383" s="150"/>
      <c r="B2383" s="151"/>
      <c r="C2383" s="152"/>
      <c r="F2383" s="153"/>
      <c r="K2383" s="36"/>
      <c r="L2383" s="36"/>
      <c r="M2383" s="45"/>
      <c r="N2383" s="389"/>
      <c r="O2383" s="154"/>
      <c r="P2383" s="154"/>
      <c r="Q2383" s="46"/>
      <c r="R2383" s="21"/>
      <c r="T2383" s="36"/>
    </row>
    <row r="2384" spans="1:20" s="33" customFormat="1" x14ac:dyDescent="0.3">
      <c r="A2384" s="150"/>
      <c r="B2384" s="151"/>
      <c r="C2384" s="152"/>
      <c r="F2384" s="153"/>
      <c r="K2384" s="36"/>
      <c r="L2384" s="36"/>
      <c r="M2384" s="45"/>
      <c r="N2384" s="389"/>
      <c r="O2384" s="154"/>
      <c r="P2384" s="154"/>
      <c r="Q2384" s="46"/>
      <c r="R2384" s="21"/>
      <c r="T2384" s="36"/>
    </row>
    <row r="2385" spans="1:20" s="33" customFormat="1" x14ac:dyDescent="0.3">
      <c r="A2385" s="150"/>
      <c r="B2385" s="151"/>
      <c r="C2385" s="152"/>
      <c r="F2385" s="153"/>
      <c r="K2385" s="36"/>
      <c r="L2385" s="36"/>
      <c r="M2385" s="45"/>
      <c r="N2385" s="389"/>
      <c r="O2385" s="154"/>
      <c r="P2385" s="154"/>
      <c r="Q2385" s="46"/>
      <c r="R2385" s="21"/>
      <c r="T2385" s="36"/>
    </row>
    <row r="2386" spans="1:20" s="33" customFormat="1" x14ac:dyDescent="0.3">
      <c r="A2386" s="150"/>
      <c r="B2386" s="151"/>
      <c r="C2386" s="152"/>
      <c r="F2386" s="153"/>
      <c r="K2386" s="36"/>
      <c r="L2386" s="36"/>
      <c r="M2386" s="45"/>
      <c r="N2386" s="389"/>
      <c r="O2386" s="154"/>
      <c r="P2386" s="154"/>
      <c r="Q2386" s="46"/>
      <c r="R2386" s="21"/>
      <c r="T2386" s="36"/>
    </row>
    <row r="2387" spans="1:20" s="33" customFormat="1" x14ac:dyDescent="0.3">
      <c r="A2387" s="150"/>
      <c r="B2387" s="151"/>
      <c r="C2387" s="152"/>
      <c r="F2387" s="153"/>
      <c r="K2387" s="36"/>
      <c r="L2387" s="36"/>
      <c r="M2387" s="45"/>
      <c r="N2387" s="389"/>
      <c r="O2387" s="154"/>
      <c r="P2387" s="154"/>
      <c r="Q2387" s="46"/>
      <c r="R2387" s="21"/>
      <c r="T2387" s="36"/>
    </row>
    <row r="2388" spans="1:20" s="33" customFormat="1" x14ac:dyDescent="0.3">
      <c r="A2388" s="150"/>
      <c r="B2388" s="151"/>
      <c r="C2388" s="152"/>
      <c r="F2388" s="153"/>
      <c r="K2388" s="36"/>
      <c r="L2388" s="36"/>
      <c r="M2388" s="45"/>
      <c r="N2388" s="389"/>
      <c r="O2388" s="154"/>
      <c r="P2388" s="154"/>
      <c r="Q2388" s="46"/>
      <c r="R2388" s="21"/>
      <c r="T2388" s="36"/>
    </row>
    <row r="2389" spans="1:20" s="33" customFormat="1" x14ac:dyDescent="0.3">
      <c r="A2389" s="150"/>
      <c r="B2389" s="151"/>
      <c r="C2389" s="152"/>
      <c r="F2389" s="153"/>
      <c r="K2389" s="36"/>
      <c r="L2389" s="36"/>
      <c r="M2389" s="45"/>
      <c r="N2389" s="389"/>
      <c r="O2389" s="154"/>
      <c r="P2389" s="154"/>
      <c r="Q2389" s="46"/>
      <c r="R2389" s="21"/>
      <c r="T2389" s="36"/>
    </row>
    <row r="2390" spans="1:20" s="33" customFormat="1" x14ac:dyDescent="0.3">
      <c r="A2390" s="150"/>
      <c r="B2390" s="151"/>
      <c r="C2390" s="152"/>
      <c r="F2390" s="153"/>
      <c r="K2390" s="36"/>
      <c r="L2390" s="36"/>
      <c r="M2390" s="45"/>
      <c r="N2390" s="389"/>
      <c r="O2390" s="154"/>
      <c r="P2390" s="154"/>
      <c r="Q2390" s="46"/>
      <c r="R2390" s="21"/>
      <c r="T2390" s="36"/>
    </row>
    <row r="2391" spans="1:20" s="33" customFormat="1" x14ac:dyDescent="0.3">
      <c r="A2391" s="150"/>
      <c r="B2391" s="151"/>
      <c r="C2391" s="152"/>
      <c r="F2391" s="153"/>
      <c r="K2391" s="36"/>
      <c r="L2391" s="36"/>
      <c r="M2391" s="45"/>
      <c r="N2391" s="389"/>
      <c r="O2391" s="154"/>
      <c r="P2391" s="154"/>
      <c r="Q2391" s="46"/>
      <c r="R2391" s="21"/>
      <c r="T2391" s="36"/>
    </row>
    <row r="2392" spans="1:20" s="33" customFormat="1" x14ac:dyDescent="0.3">
      <c r="A2392" s="150"/>
      <c r="B2392" s="151"/>
      <c r="C2392" s="152"/>
      <c r="F2392" s="153"/>
      <c r="K2392" s="36"/>
      <c r="L2392" s="36"/>
      <c r="M2392" s="45"/>
      <c r="N2392" s="389"/>
      <c r="O2392" s="154"/>
      <c r="P2392" s="154"/>
      <c r="Q2392" s="46"/>
      <c r="R2392" s="21"/>
      <c r="T2392" s="36"/>
    </row>
    <row r="2393" spans="1:20" s="33" customFormat="1" x14ac:dyDescent="0.3">
      <c r="A2393" s="150"/>
      <c r="B2393" s="151"/>
      <c r="C2393" s="152"/>
      <c r="F2393" s="153"/>
      <c r="K2393" s="36"/>
      <c r="L2393" s="36"/>
      <c r="M2393" s="45"/>
      <c r="N2393" s="389"/>
      <c r="O2393" s="154"/>
      <c r="P2393" s="154"/>
      <c r="Q2393" s="46"/>
      <c r="R2393" s="21"/>
      <c r="T2393" s="36"/>
    </row>
    <row r="2394" spans="1:20" s="33" customFormat="1" x14ac:dyDescent="0.3">
      <c r="A2394" s="150"/>
      <c r="B2394" s="151"/>
      <c r="C2394" s="152"/>
      <c r="F2394" s="153"/>
      <c r="K2394" s="36"/>
      <c r="L2394" s="36"/>
      <c r="M2394" s="45"/>
      <c r="N2394" s="389"/>
      <c r="O2394" s="154"/>
      <c r="P2394" s="154"/>
      <c r="Q2394" s="46"/>
      <c r="R2394" s="21"/>
      <c r="T2394" s="36"/>
    </row>
    <row r="2395" spans="1:20" s="33" customFormat="1" x14ac:dyDescent="0.3">
      <c r="A2395" s="150"/>
      <c r="B2395" s="151"/>
      <c r="C2395" s="152"/>
      <c r="F2395" s="153"/>
      <c r="K2395" s="36"/>
      <c r="L2395" s="36"/>
      <c r="M2395" s="45"/>
      <c r="N2395" s="389"/>
      <c r="O2395" s="154"/>
      <c r="P2395" s="154"/>
      <c r="Q2395" s="46"/>
      <c r="R2395" s="21"/>
      <c r="T2395" s="36"/>
    </row>
    <row r="2396" spans="1:20" s="33" customFormat="1" x14ac:dyDescent="0.3">
      <c r="A2396" s="150"/>
      <c r="B2396" s="151"/>
      <c r="C2396" s="152"/>
      <c r="F2396" s="153"/>
      <c r="K2396" s="36"/>
      <c r="L2396" s="36"/>
      <c r="M2396" s="45"/>
      <c r="N2396" s="389"/>
      <c r="O2396" s="154"/>
      <c r="P2396" s="154"/>
      <c r="Q2396" s="46"/>
      <c r="R2396" s="21"/>
      <c r="T2396" s="36"/>
    </row>
    <row r="2397" spans="1:20" s="33" customFormat="1" x14ac:dyDescent="0.3">
      <c r="A2397" s="150"/>
      <c r="B2397" s="151"/>
      <c r="C2397" s="152"/>
      <c r="F2397" s="153"/>
      <c r="K2397" s="36"/>
      <c r="L2397" s="36"/>
      <c r="M2397" s="45"/>
      <c r="N2397" s="389"/>
      <c r="O2397" s="154"/>
      <c r="P2397" s="154"/>
      <c r="Q2397" s="46"/>
      <c r="R2397" s="21"/>
      <c r="T2397" s="36"/>
    </row>
    <row r="2398" spans="1:20" s="33" customFormat="1" x14ac:dyDescent="0.3">
      <c r="A2398" s="150"/>
      <c r="B2398" s="151"/>
      <c r="C2398" s="152"/>
      <c r="F2398" s="153"/>
      <c r="K2398" s="36"/>
      <c r="L2398" s="36"/>
      <c r="M2398" s="45"/>
      <c r="N2398" s="389"/>
      <c r="O2398" s="154"/>
      <c r="P2398" s="154"/>
      <c r="Q2398" s="46"/>
      <c r="R2398" s="21"/>
      <c r="T2398" s="36"/>
    </row>
    <row r="2399" spans="1:20" s="33" customFormat="1" x14ac:dyDescent="0.3">
      <c r="A2399" s="150"/>
      <c r="B2399" s="151"/>
      <c r="C2399" s="152"/>
      <c r="F2399" s="153"/>
      <c r="K2399" s="36"/>
      <c r="L2399" s="36"/>
      <c r="M2399" s="45"/>
      <c r="N2399" s="389"/>
      <c r="O2399" s="154"/>
      <c r="P2399" s="154"/>
      <c r="Q2399" s="46"/>
      <c r="R2399" s="21"/>
      <c r="T2399" s="36"/>
    </row>
    <row r="2400" spans="1:20" s="33" customFormat="1" x14ac:dyDescent="0.3">
      <c r="A2400" s="150"/>
      <c r="B2400" s="151"/>
      <c r="C2400" s="152"/>
      <c r="F2400" s="153"/>
      <c r="K2400" s="36"/>
      <c r="L2400" s="36"/>
      <c r="M2400" s="45"/>
      <c r="N2400" s="389"/>
      <c r="O2400" s="154"/>
      <c r="P2400" s="154"/>
      <c r="Q2400" s="46"/>
      <c r="R2400" s="21"/>
      <c r="T2400" s="36"/>
    </row>
    <row r="2401" spans="1:20" s="33" customFormat="1" x14ac:dyDescent="0.3">
      <c r="A2401" s="150"/>
      <c r="B2401" s="151"/>
      <c r="C2401" s="152"/>
      <c r="F2401" s="153"/>
      <c r="K2401" s="36"/>
      <c r="L2401" s="36"/>
      <c r="M2401" s="45"/>
      <c r="N2401" s="389"/>
      <c r="O2401" s="154"/>
      <c r="P2401" s="154"/>
      <c r="Q2401" s="46"/>
      <c r="R2401" s="21"/>
      <c r="T2401" s="36"/>
    </row>
    <row r="2402" spans="1:20" s="33" customFormat="1" x14ac:dyDescent="0.3">
      <c r="A2402" s="150"/>
      <c r="B2402" s="151"/>
      <c r="C2402" s="152"/>
      <c r="F2402" s="153"/>
      <c r="K2402" s="36"/>
      <c r="L2402" s="36"/>
      <c r="M2402" s="45"/>
      <c r="N2402" s="389"/>
      <c r="O2402" s="154"/>
      <c r="P2402" s="154"/>
      <c r="Q2402" s="46"/>
      <c r="R2402" s="21"/>
      <c r="T2402" s="36"/>
    </row>
    <row r="2403" spans="1:20" s="33" customFormat="1" x14ac:dyDescent="0.3">
      <c r="A2403" s="150"/>
      <c r="B2403" s="151"/>
      <c r="C2403" s="152"/>
      <c r="F2403" s="153"/>
      <c r="K2403" s="36"/>
      <c r="L2403" s="36"/>
      <c r="M2403" s="45"/>
      <c r="N2403" s="389"/>
      <c r="O2403" s="154"/>
      <c r="P2403" s="154"/>
      <c r="Q2403" s="46"/>
      <c r="R2403" s="21"/>
      <c r="T2403" s="36"/>
    </row>
    <row r="2404" spans="1:20" s="33" customFormat="1" x14ac:dyDescent="0.3">
      <c r="A2404" s="150"/>
      <c r="B2404" s="151"/>
      <c r="C2404" s="152"/>
      <c r="F2404" s="153"/>
      <c r="K2404" s="36"/>
      <c r="L2404" s="36"/>
      <c r="M2404" s="45"/>
      <c r="N2404" s="389"/>
      <c r="O2404" s="154"/>
      <c r="P2404" s="154"/>
      <c r="Q2404" s="46"/>
      <c r="R2404" s="21"/>
      <c r="T2404" s="36"/>
    </row>
    <row r="2405" spans="1:20" s="33" customFormat="1" x14ac:dyDescent="0.3">
      <c r="A2405" s="150"/>
      <c r="B2405" s="151"/>
      <c r="C2405" s="152"/>
      <c r="F2405" s="153"/>
      <c r="K2405" s="36"/>
      <c r="L2405" s="36"/>
      <c r="M2405" s="45"/>
      <c r="N2405" s="389"/>
      <c r="O2405" s="154"/>
      <c r="P2405" s="154"/>
      <c r="Q2405" s="46"/>
      <c r="R2405" s="21"/>
      <c r="T2405" s="36"/>
    </row>
    <row r="2406" spans="1:20" s="33" customFormat="1" x14ac:dyDescent="0.3">
      <c r="A2406" s="150"/>
      <c r="B2406" s="151"/>
      <c r="C2406" s="152"/>
      <c r="F2406" s="153"/>
      <c r="K2406" s="36"/>
      <c r="L2406" s="36"/>
      <c r="M2406" s="45"/>
      <c r="N2406" s="389"/>
      <c r="O2406" s="154"/>
      <c r="P2406" s="154"/>
      <c r="Q2406" s="46"/>
      <c r="R2406" s="21"/>
      <c r="T2406" s="36"/>
    </row>
    <row r="2407" spans="1:20" s="33" customFormat="1" x14ac:dyDescent="0.3">
      <c r="A2407" s="150"/>
      <c r="B2407" s="151"/>
      <c r="C2407" s="152"/>
      <c r="F2407" s="153"/>
      <c r="K2407" s="36"/>
      <c r="L2407" s="36"/>
      <c r="M2407" s="45"/>
      <c r="N2407" s="389"/>
      <c r="O2407" s="154"/>
      <c r="P2407" s="154"/>
      <c r="Q2407" s="46"/>
      <c r="R2407" s="21"/>
      <c r="T2407" s="36"/>
    </row>
    <row r="2408" spans="1:20" s="33" customFormat="1" x14ac:dyDescent="0.3">
      <c r="A2408" s="150"/>
      <c r="B2408" s="151"/>
      <c r="C2408" s="152"/>
      <c r="F2408" s="153"/>
      <c r="K2408" s="36"/>
      <c r="L2408" s="36"/>
      <c r="M2408" s="45"/>
      <c r="N2408" s="389"/>
      <c r="O2408" s="154"/>
      <c r="P2408" s="154"/>
      <c r="Q2408" s="46"/>
      <c r="R2408" s="21"/>
      <c r="T2408" s="36"/>
    </row>
    <row r="2409" spans="1:20" s="33" customFormat="1" x14ac:dyDescent="0.3">
      <c r="A2409" s="150"/>
      <c r="B2409" s="151"/>
      <c r="C2409" s="152"/>
      <c r="F2409" s="153"/>
      <c r="K2409" s="36"/>
      <c r="L2409" s="36"/>
      <c r="M2409" s="45"/>
      <c r="N2409" s="389"/>
      <c r="O2409" s="154"/>
      <c r="P2409" s="154"/>
      <c r="Q2409" s="46"/>
      <c r="R2409" s="21"/>
      <c r="T2409" s="36"/>
    </row>
    <row r="2410" spans="1:20" s="33" customFormat="1" x14ac:dyDescent="0.3">
      <c r="A2410" s="150"/>
      <c r="B2410" s="151"/>
      <c r="C2410" s="152"/>
      <c r="F2410" s="153"/>
      <c r="K2410" s="36"/>
      <c r="L2410" s="36"/>
      <c r="M2410" s="45"/>
      <c r="N2410" s="389"/>
      <c r="O2410" s="154"/>
      <c r="P2410" s="154"/>
      <c r="Q2410" s="46"/>
      <c r="R2410" s="21"/>
      <c r="T2410" s="36"/>
    </row>
    <row r="2411" spans="1:20" s="33" customFormat="1" x14ac:dyDescent="0.3">
      <c r="A2411" s="150"/>
      <c r="B2411" s="151"/>
      <c r="C2411" s="152"/>
      <c r="F2411" s="153"/>
      <c r="K2411" s="36"/>
      <c r="L2411" s="36"/>
      <c r="M2411" s="45"/>
      <c r="N2411" s="389"/>
      <c r="O2411" s="154"/>
      <c r="P2411" s="154"/>
      <c r="Q2411" s="46"/>
      <c r="R2411" s="21"/>
      <c r="T2411" s="36"/>
    </row>
    <row r="2412" spans="1:20" s="33" customFormat="1" x14ac:dyDescent="0.3">
      <c r="A2412" s="150"/>
      <c r="B2412" s="151"/>
      <c r="C2412" s="152"/>
      <c r="F2412" s="153"/>
      <c r="K2412" s="36"/>
      <c r="L2412" s="36"/>
      <c r="M2412" s="45"/>
      <c r="N2412" s="389"/>
      <c r="O2412" s="154"/>
      <c r="P2412" s="154"/>
      <c r="Q2412" s="46"/>
      <c r="R2412" s="21"/>
      <c r="T2412" s="36"/>
    </row>
    <row r="2413" spans="1:20" s="33" customFormat="1" x14ac:dyDescent="0.3">
      <c r="A2413" s="150"/>
      <c r="B2413" s="151"/>
      <c r="C2413" s="152"/>
      <c r="F2413" s="153"/>
      <c r="K2413" s="36"/>
      <c r="L2413" s="36"/>
      <c r="M2413" s="45"/>
      <c r="N2413" s="389"/>
      <c r="O2413" s="154"/>
      <c r="P2413" s="154"/>
      <c r="Q2413" s="46"/>
      <c r="R2413" s="21"/>
      <c r="T2413" s="36"/>
    </row>
    <row r="2414" spans="1:20" s="33" customFormat="1" x14ac:dyDescent="0.3">
      <c r="A2414" s="150"/>
      <c r="B2414" s="151"/>
      <c r="C2414" s="152"/>
      <c r="F2414" s="153"/>
      <c r="K2414" s="36"/>
      <c r="L2414" s="36"/>
      <c r="M2414" s="45"/>
      <c r="N2414" s="389"/>
      <c r="O2414" s="154"/>
      <c r="P2414" s="154"/>
      <c r="Q2414" s="46"/>
      <c r="R2414" s="21"/>
      <c r="T2414" s="36"/>
    </row>
    <row r="2415" spans="1:20" s="33" customFormat="1" x14ac:dyDescent="0.3">
      <c r="A2415" s="150"/>
      <c r="B2415" s="151"/>
      <c r="C2415" s="152"/>
      <c r="F2415" s="153"/>
      <c r="K2415" s="36"/>
      <c r="L2415" s="36"/>
      <c r="M2415" s="45"/>
      <c r="N2415" s="389"/>
      <c r="O2415" s="154"/>
      <c r="P2415" s="154"/>
      <c r="Q2415" s="46"/>
      <c r="R2415" s="21"/>
      <c r="T2415" s="36"/>
    </row>
    <row r="2416" spans="1:20" s="33" customFormat="1" x14ac:dyDescent="0.3">
      <c r="A2416" s="150"/>
      <c r="B2416" s="151"/>
      <c r="C2416" s="152"/>
      <c r="F2416" s="153"/>
      <c r="K2416" s="36"/>
      <c r="L2416" s="36"/>
      <c r="M2416" s="45"/>
      <c r="N2416" s="389"/>
      <c r="O2416" s="154"/>
      <c r="P2416" s="154"/>
      <c r="Q2416" s="46"/>
      <c r="R2416" s="21"/>
      <c r="T2416" s="36"/>
    </row>
    <row r="2417" spans="1:20" s="33" customFormat="1" x14ac:dyDescent="0.3">
      <c r="A2417" s="150"/>
      <c r="B2417" s="151"/>
      <c r="C2417" s="152"/>
      <c r="F2417" s="153"/>
      <c r="K2417" s="36"/>
      <c r="L2417" s="36"/>
      <c r="M2417" s="45"/>
      <c r="N2417" s="389"/>
      <c r="O2417" s="154"/>
      <c r="P2417" s="154"/>
      <c r="Q2417" s="46"/>
      <c r="R2417" s="21"/>
      <c r="T2417" s="36"/>
    </row>
    <row r="2418" spans="1:20" s="33" customFormat="1" x14ac:dyDescent="0.3">
      <c r="A2418" s="150"/>
      <c r="B2418" s="151"/>
      <c r="C2418" s="152"/>
      <c r="F2418" s="153"/>
      <c r="K2418" s="36"/>
      <c r="L2418" s="36"/>
      <c r="M2418" s="45"/>
      <c r="N2418" s="389"/>
      <c r="O2418" s="154"/>
      <c r="P2418" s="154"/>
      <c r="Q2418" s="46"/>
      <c r="R2418" s="21"/>
      <c r="T2418" s="36"/>
    </row>
    <row r="2419" spans="1:20" s="33" customFormat="1" x14ac:dyDescent="0.3">
      <c r="A2419" s="150"/>
      <c r="B2419" s="151"/>
      <c r="C2419" s="152"/>
      <c r="F2419" s="153"/>
      <c r="K2419" s="36"/>
      <c r="L2419" s="36"/>
      <c r="M2419" s="45"/>
      <c r="N2419" s="389"/>
      <c r="O2419" s="154"/>
      <c r="P2419" s="154"/>
      <c r="Q2419" s="46"/>
      <c r="R2419" s="21"/>
      <c r="T2419" s="36"/>
    </row>
    <row r="2420" spans="1:20" s="33" customFormat="1" x14ac:dyDescent="0.3">
      <c r="A2420" s="150"/>
      <c r="B2420" s="151"/>
      <c r="C2420" s="152"/>
      <c r="F2420" s="153"/>
      <c r="K2420" s="36"/>
      <c r="L2420" s="36"/>
      <c r="M2420" s="45"/>
      <c r="N2420" s="389"/>
      <c r="O2420" s="154"/>
      <c r="P2420" s="154"/>
      <c r="Q2420" s="46"/>
      <c r="R2420" s="21"/>
      <c r="T2420" s="36"/>
    </row>
    <row r="2421" spans="1:20" s="33" customFormat="1" x14ac:dyDescent="0.3">
      <c r="A2421" s="150"/>
      <c r="B2421" s="151"/>
      <c r="C2421" s="152"/>
      <c r="F2421" s="153"/>
      <c r="K2421" s="36"/>
      <c r="L2421" s="36"/>
      <c r="M2421" s="45"/>
      <c r="N2421" s="389"/>
      <c r="O2421" s="154"/>
      <c r="P2421" s="154"/>
      <c r="Q2421" s="46"/>
      <c r="R2421" s="21"/>
      <c r="T2421" s="36"/>
    </row>
    <row r="2422" spans="1:20" s="33" customFormat="1" x14ac:dyDescent="0.3">
      <c r="A2422" s="150"/>
      <c r="B2422" s="151"/>
      <c r="C2422" s="152"/>
      <c r="F2422" s="153"/>
      <c r="K2422" s="36"/>
      <c r="L2422" s="36"/>
      <c r="M2422" s="45"/>
      <c r="N2422" s="389"/>
      <c r="O2422" s="154"/>
      <c r="P2422" s="154"/>
      <c r="Q2422" s="46"/>
      <c r="R2422" s="21"/>
      <c r="T2422" s="36"/>
    </row>
    <row r="2423" spans="1:20" s="33" customFormat="1" x14ac:dyDescent="0.3">
      <c r="A2423" s="150"/>
      <c r="B2423" s="151"/>
      <c r="C2423" s="152"/>
      <c r="F2423" s="153"/>
      <c r="K2423" s="36"/>
      <c r="L2423" s="36"/>
      <c r="M2423" s="45"/>
      <c r="N2423" s="389"/>
      <c r="O2423" s="154"/>
      <c r="P2423" s="154"/>
      <c r="Q2423" s="46"/>
      <c r="R2423" s="21"/>
      <c r="T2423" s="36"/>
    </row>
    <row r="2424" spans="1:20" s="33" customFormat="1" x14ac:dyDescent="0.3">
      <c r="A2424" s="150"/>
      <c r="B2424" s="151"/>
      <c r="C2424" s="152"/>
      <c r="F2424" s="153"/>
      <c r="K2424" s="36"/>
      <c r="L2424" s="36"/>
      <c r="M2424" s="45"/>
      <c r="N2424" s="389"/>
      <c r="O2424" s="154"/>
      <c r="P2424" s="154"/>
      <c r="Q2424" s="46"/>
      <c r="R2424" s="21"/>
      <c r="T2424" s="36"/>
    </row>
    <row r="2425" spans="1:20" s="33" customFormat="1" x14ac:dyDescent="0.3">
      <c r="A2425" s="150"/>
      <c r="B2425" s="151"/>
      <c r="C2425" s="152"/>
      <c r="F2425" s="153"/>
      <c r="K2425" s="36"/>
      <c r="L2425" s="36"/>
      <c r="M2425" s="45"/>
      <c r="N2425" s="389"/>
      <c r="O2425" s="154"/>
      <c r="P2425" s="154"/>
      <c r="Q2425" s="46"/>
      <c r="R2425" s="21"/>
      <c r="T2425" s="36"/>
    </row>
    <row r="2426" spans="1:20" s="33" customFormat="1" x14ac:dyDescent="0.3">
      <c r="A2426" s="150"/>
      <c r="B2426" s="151"/>
      <c r="C2426" s="152"/>
      <c r="F2426" s="153"/>
      <c r="K2426" s="36"/>
      <c r="L2426" s="36"/>
      <c r="M2426" s="45"/>
      <c r="N2426" s="389"/>
      <c r="O2426" s="154"/>
      <c r="P2426" s="154"/>
      <c r="Q2426" s="46"/>
      <c r="R2426" s="21"/>
      <c r="T2426" s="36"/>
    </row>
    <row r="2427" spans="1:20" s="33" customFormat="1" x14ac:dyDescent="0.3">
      <c r="A2427" s="150"/>
      <c r="B2427" s="151"/>
      <c r="C2427" s="152"/>
      <c r="F2427" s="153"/>
      <c r="K2427" s="36"/>
      <c r="L2427" s="36"/>
      <c r="M2427" s="45"/>
      <c r="N2427" s="389"/>
      <c r="O2427" s="154"/>
      <c r="P2427" s="154"/>
      <c r="Q2427" s="46"/>
      <c r="R2427" s="21"/>
      <c r="T2427" s="36"/>
    </row>
    <row r="2428" spans="1:20" s="33" customFormat="1" x14ac:dyDescent="0.3">
      <c r="A2428" s="150"/>
      <c r="B2428" s="151"/>
      <c r="C2428" s="152"/>
      <c r="F2428" s="153"/>
      <c r="K2428" s="36"/>
      <c r="L2428" s="36"/>
      <c r="M2428" s="45"/>
      <c r="N2428" s="389"/>
      <c r="O2428" s="154"/>
      <c r="P2428" s="154"/>
      <c r="Q2428" s="46"/>
      <c r="R2428" s="21"/>
      <c r="T2428" s="36"/>
    </row>
    <row r="2429" spans="1:20" s="33" customFormat="1" x14ac:dyDescent="0.3">
      <c r="A2429" s="150"/>
      <c r="B2429" s="151"/>
      <c r="C2429" s="152"/>
      <c r="F2429" s="153"/>
      <c r="K2429" s="36"/>
      <c r="L2429" s="36"/>
      <c r="M2429" s="45"/>
      <c r="N2429" s="389"/>
      <c r="O2429" s="154"/>
      <c r="P2429" s="154"/>
      <c r="Q2429" s="46"/>
      <c r="R2429" s="21"/>
      <c r="T2429" s="36"/>
    </row>
    <row r="2430" spans="1:20" s="33" customFormat="1" x14ac:dyDescent="0.3">
      <c r="A2430" s="150"/>
      <c r="B2430" s="151"/>
      <c r="C2430" s="152"/>
      <c r="F2430" s="153"/>
      <c r="K2430" s="36"/>
      <c r="L2430" s="36"/>
      <c r="M2430" s="45"/>
      <c r="N2430" s="389"/>
      <c r="O2430" s="154"/>
      <c r="P2430" s="154"/>
      <c r="Q2430" s="46"/>
      <c r="R2430" s="21"/>
      <c r="T2430" s="36"/>
    </row>
    <row r="2431" spans="1:20" s="33" customFormat="1" x14ac:dyDescent="0.3">
      <c r="A2431" s="150"/>
      <c r="B2431" s="151"/>
      <c r="C2431" s="152"/>
      <c r="F2431" s="153"/>
      <c r="K2431" s="36"/>
      <c r="L2431" s="36"/>
      <c r="M2431" s="45"/>
      <c r="N2431" s="389"/>
      <c r="O2431" s="154"/>
      <c r="P2431" s="154"/>
      <c r="Q2431" s="46"/>
      <c r="R2431" s="21"/>
      <c r="T2431" s="36"/>
    </row>
    <row r="2432" spans="1:20" s="33" customFormat="1" x14ac:dyDescent="0.3">
      <c r="A2432" s="150"/>
      <c r="B2432" s="151"/>
      <c r="C2432" s="152"/>
      <c r="F2432" s="153"/>
      <c r="K2432" s="36"/>
      <c r="L2432" s="36"/>
      <c r="M2432" s="45"/>
      <c r="N2432" s="389"/>
      <c r="O2432" s="154"/>
      <c r="P2432" s="154"/>
      <c r="Q2432" s="46"/>
      <c r="R2432" s="21"/>
      <c r="T2432" s="36"/>
    </row>
    <row r="2433" spans="1:20" s="33" customFormat="1" x14ac:dyDescent="0.3">
      <c r="A2433" s="150"/>
      <c r="B2433" s="151"/>
      <c r="C2433" s="152"/>
      <c r="F2433" s="153"/>
      <c r="K2433" s="36"/>
      <c r="L2433" s="36"/>
      <c r="M2433" s="45"/>
      <c r="N2433" s="389"/>
      <c r="O2433" s="154"/>
      <c r="P2433" s="154"/>
      <c r="Q2433" s="46"/>
      <c r="R2433" s="21"/>
      <c r="T2433" s="36"/>
    </row>
    <row r="2434" spans="1:20" s="33" customFormat="1" x14ac:dyDescent="0.3">
      <c r="A2434" s="150"/>
      <c r="B2434" s="151"/>
      <c r="C2434" s="152"/>
      <c r="F2434" s="153"/>
      <c r="K2434" s="36"/>
      <c r="L2434" s="36"/>
      <c r="M2434" s="45"/>
      <c r="N2434" s="389"/>
      <c r="O2434" s="154"/>
      <c r="P2434" s="154"/>
      <c r="Q2434" s="46"/>
      <c r="R2434" s="21"/>
      <c r="T2434" s="36"/>
    </row>
    <row r="2435" spans="1:20" s="33" customFormat="1" x14ac:dyDescent="0.3">
      <c r="A2435" s="150"/>
      <c r="B2435" s="151"/>
      <c r="C2435" s="152"/>
      <c r="F2435" s="153"/>
      <c r="K2435" s="36"/>
      <c r="L2435" s="36"/>
      <c r="M2435" s="45"/>
      <c r="N2435" s="389"/>
      <c r="O2435" s="154"/>
      <c r="P2435" s="154"/>
      <c r="Q2435" s="46"/>
      <c r="R2435" s="21"/>
      <c r="T2435" s="36"/>
    </row>
    <row r="2436" spans="1:20" s="33" customFormat="1" x14ac:dyDescent="0.3">
      <c r="A2436" s="150"/>
      <c r="B2436" s="151"/>
      <c r="C2436" s="152"/>
      <c r="F2436" s="153"/>
      <c r="K2436" s="36"/>
      <c r="L2436" s="36"/>
      <c r="M2436" s="45"/>
      <c r="N2436" s="389"/>
      <c r="O2436" s="154"/>
      <c r="P2436" s="154"/>
      <c r="Q2436" s="46"/>
      <c r="R2436" s="21"/>
      <c r="T2436" s="36"/>
    </row>
    <row r="2437" spans="1:20" s="33" customFormat="1" x14ac:dyDescent="0.3">
      <c r="A2437" s="150"/>
      <c r="B2437" s="151"/>
      <c r="C2437" s="152"/>
      <c r="F2437" s="153"/>
      <c r="K2437" s="36"/>
      <c r="L2437" s="36"/>
      <c r="M2437" s="45"/>
      <c r="N2437" s="389"/>
      <c r="O2437" s="154"/>
      <c r="P2437" s="154"/>
      <c r="Q2437" s="46"/>
      <c r="R2437" s="21"/>
      <c r="T2437" s="36"/>
    </row>
    <row r="2438" spans="1:20" s="33" customFormat="1" x14ac:dyDescent="0.3">
      <c r="A2438" s="150"/>
      <c r="B2438" s="151"/>
      <c r="C2438" s="152"/>
      <c r="F2438" s="153"/>
      <c r="K2438" s="36"/>
      <c r="L2438" s="36"/>
      <c r="M2438" s="45"/>
      <c r="N2438" s="389"/>
      <c r="O2438" s="154"/>
      <c r="P2438" s="154"/>
      <c r="Q2438" s="46"/>
      <c r="R2438" s="21"/>
      <c r="T2438" s="36"/>
    </row>
    <row r="2439" spans="1:20" s="33" customFormat="1" x14ac:dyDescent="0.3">
      <c r="A2439" s="150"/>
      <c r="B2439" s="151"/>
      <c r="C2439" s="152"/>
      <c r="F2439" s="153"/>
      <c r="K2439" s="36"/>
      <c r="L2439" s="36"/>
      <c r="M2439" s="45"/>
      <c r="N2439" s="389"/>
      <c r="O2439" s="154"/>
      <c r="P2439" s="154"/>
      <c r="Q2439" s="46"/>
      <c r="R2439" s="21"/>
      <c r="T2439" s="36"/>
    </row>
    <row r="2440" spans="1:20" s="33" customFormat="1" x14ac:dyDescent="0.3">
      <c r="A2440" s="150"/>
      <c r="B2440" s="151"/>
      <c r="C2440" s="152"/>
      <c r="F2440" s="153"/>
      <c r="K2440" s="36"/>
      <c r="L2440" s="36"/>
      <c r="M2440" s="45"/>
      <c r="N2440" s="389"/>
      <c r="O2440" s="154"/>
      <c r="P2440" s="154"/>
      <c r="Q2440" s="46"/>
      <c r="R2440" s="21"/>
      <c r="T2440" s="36"/>
    </row>
    <row r="2441" spans="1:20" s="33" customFormat="1" x14ac:dyDescent="0.3">
      <c r="A2441" s="150"/>
      <c r="B2441" s="151"/>
      <c r="C2441" s="152"/>
      <c r="F2441" s="153"/>
      <c r="K2441" s="36"/>
      <c r="L2441" s="36"/>
      <c r="M2441" s="45"/>
      <c r="N2441" s="389"/>
      <c r="O2441" s="154"/>
      <c r="P2441" s="154"/>
      <c r="Q2441" s="46"/>
      <c r="R2441" s="21"/>
      <c r="T2441" s="36"/>
    </row>
    <row r="2442" spans="1:20" s="33" customFormat="1" x14ac:dyDescent="0.3">
      <c r="A2442" s="150"/>
      <c r="B2442" s="151"/>
      <c r="C2442" s="152"/>
      <c r="F2442" s="153"/>
      <c r="K2442" s="36"/>
      <c r="L2442" s="36"/>
      <c r="M2442" s="45"/>
      <c r="N2442" s="389"/>
      <c r="O2442" s="154"/>
      <c r="P2442" s="154"/>
      <c r="Q2442" s="46"/>
      <c r="R2442" s="21"/>
      <c r="T2442" s="36"/>
    </row>
    <row r="2443" spans="1:20" s="33" customFormat="1" x14ac:dyDescent="0.3">
      <c r="A2443" s="150"/>
      <c r="B2443" s="151"/>
      <c r="C2443" s="152"/>
      <c r="F2443" s="153"/>
      <c r="K2443" s="36"/>
      <c r="L2443" s="36"/>
      <c r="M2443" s="45"/>
      <c r="N2443" s="389"/>
      <c r="O2443" s="154"/>
      <c r="P2443" s="154"/>
      <c r="Q2443" s="46"/>
      <c r="R2443" s="21"/>
      <c r="T2443" s="36"/>
    </row>
    <row r="2444" spans="1:20" s="33" customFormat="1" x14ac:dyDescent="0.3">
      <c r="A2444" s="150"/>
      <c r="B2444" s="151"/>
      <c r="C2444" s="152"/>
      <c r="F2444" s="153"/>
      <c r="K2444" s="36"/>
      <c r="L2444" s="36"/>
      <c r="M2444" s="45"/>
      <c r="N2444" s="389"/>
      <c r="O2444" s="154"/>
      <c r="P2444" s="154"/>
      <c r="Q2444" s="46"/>
      <c r="R2444" s="21"/>
      <c r="T2444" s="36"/>
    </row>
    <row r="2445" spans="1:20" s="33" customFormat="1" x14ac:dyDescent="0.3">
      <c r="A2445" s="150"/>
      <c r="B2445" s="151"/>
      <c r="C2445" s="152"/>
      <c r="F2445" s="153"/>
      <c r="K2445" s="36"/>
      <c r="L2445" s="36"/>
      <c r="M2445" s="45"/>
      <c r="N2445" s="389"/>
      <c r="O2445" s="154"/>
      <c r="P2445" s="154"/>
      <c r="Q2445" s="46"/>
      <c r="R2445" s="21"/>
      <c r="T2445" s="36"/>
    </row>
    <row r="2446" spans="1:20" s="33" customFormat="1" x14ac:dyDescent="0.3">
      <c r="A2446" s="150"/>
      <c r="B2446" s="151"/>
      <c r="C2446" s="152"/>
      <c r="F2446" s="153"/>
      <c r="K2446" s="36"/>
      <c r="L2446" s="36"/>
      <c r="M2446" s="45"/>
      <c r="N2446" s="389"/>
      <c r="O2446" s="154"/>
      <c r="P2446" s="154"/>
      <c r="Q2446" s="46"/>
      <c r="R2446" s="21"/>
      <c r="T2446" s="36"/>
    </row>
    <row r="2447" spans="1:20" s="33" customFormat="1" x14ac:dyDescent="0.3">
      <c r="A2447" s="150"/>
      <c r="B2447" s="151"/>
      <c r="C2447" s="152"/>
      <c r="F2447" s="153"/>
      <c r="K2447" s="36"/>
      <c r="L2447" s="36"/>
      <c r="M2447" s="45"/>
      <c r="N2447" s="389"/>
      <c r="O2447" s="154"/>
      <c r="P2447" s="154"/>
      <c r="Q2447" s="46"/>
      <c r="R2447" s="21"/>
      <c r="T2447" s="36"/>
    </row>
    <row r="2448" spans="1:20" s="33" customFormat="1" x14ac:dyDescent="0.3">
      <c r="A2448" s="150"/>
      <c r="B2448" s="151"/>
      <c r="C2448" s="152"/>
      <c r="F2448" s="153"/>
      <c r="K2448" s="36"/>
      <c r="L2448" s="36"/>
      <c r="M2448" s="45"/>
      <c r="N2448" s="389"/>
      <c r="O2448" s="154"/>
      <c r="P2448" s="154"/>
      <c r="Q2448" s="46"/>
      <c r="R2448" s="21"/>
      <c r="T2448" s="36"/>
    </row>
    <row r="2449" spans="1:20" s="33" customFormat="1" x14ac:dyDescent="0.3">
      <c r="A2449" s="150"/>
      <c r="B2449" s="151"/>
      <c r="C2449" s="152"/>
      <c r="F2449" s="153"/>
      <c r="K2449" s="36"/>
      <c r="L2449" s="36"/>
      <c r="M2449" s="45"/>
      <c r="N2449" s="389"/>
      <c r="O2449" s="154"/>
      <c r="P2449" s="154"/>
      <c r="Q2449" s="46"/>
      <c r="R2449" s="21"/>
      <c r="T2449" s="36"/>
    </row>
    <row r="2450" spans="1:20" s="33" customFormat="1" x14ac:dyDescent="0.3">
      <c r="A2450" s="150"/>
      <c r="B2450" s="151"/>
      <c r="C2450" s="152"/>
      <c r="F2450" s="153"/>
      <c r="K2450" s="36"/>
      <c r="L2450" s="36"/>
      <c r="M2450" s="45"/>
      <c r="N2450" s="389"/>
      <c r="O2450" s="154"/>
      <c r="P2450" s="154"/>
      <c r="Q2450" s="46"/>
      <c r="R2450" s="21"/>
      <c r="T2450" s="36"/>
    </row>
    <row r="2451" spans="1:20" s="33" customFormat="1" x14ac:dyDescent="0.3">
      <c r="A2451" s="150"/>
      <c r="B2451" s="151"/>
      <c r="C2451" s="152"/>
      <c r="F2451" s="153"/>
      <c r="K2451" s="36"/>
      <c r="L2451" s="36"/>
      <c r="M2451" s="45"/>
      <c r="N2451" s="389"/>
      <c r="O2451" s="154"/>
      <c r="P2451" s="154"/>
      <c r="Q2451" s="46"/>
      <c r="R2451" s="21"/>
      <c r="T2451" s="36"/>
    </row>
    <row r="2452" spans="1:20" s="33" customFormat="1" x14ac:dyDescent="0.3">
      <c r="A2452" s="150"/>
      <c r="B2452" s="151"/>
      <c r="C2452" s="152"/>
      <c r="F2452" s="153"/>
      <c r="K2452" s="36"/>
      <c r="L2452" s="36"/>
      <c r="M2452" s="45"/>
      <c r="N2452" s="389"/>
      <c r="O2452" s="154"/>
      <c r="P2452" s="154"/>
      <c r="Q2452" s="46"/>
      <c r="R2452" s="21"/>
      <c r="T2452" s="36"/>
    </row>
    <row r="2453" spans="1:20" s="33" customFormat="1" x14ac:dyDescent="0.3">
      <c r="A2453" s="150"/>
      <c r="B2453" s="151"/>
      <c r="C2453" s="152"/>
      <c r="F2453" s="153"/>
      <c r="K2453" s="36"/>
      <c r="L2453" s="36"/>
      <c r="M2453" s="45"/>
      <c r="N2453" s="389"/>
      <c r="O2453" s="154"/>
      <c r="P2453" s="154"/>
      <c r="Q2453" s="46"/>
      <c r="R2453" s="21"/>
      <c r="T2453" s="36"/>
    </row>
    <row r="2454" spans="1:20" s="33" customFormat="1" x14ac:dyDescent="0.3">
      <c r="A2454" s="150"/>
      <c r="B2454" s="151"/>
      <c r="C2454" s="152"/>
      <c r="F2454" s="153"/>
      <c r="K2454" s="36"/>
      <c r="L2454" s="36"/>
      <c r="M2454" s="45"/>
      <c r="N2454" s="389"/>
      <c r="O2454" s="154"/>
      <c r="P2454" s="154"/>
      <c r="Q2454" s="46"/>
      <c r="R2454" s="21"/>
      <c r="T2454" s="36"/>
    </row>
    <row r="2455" spans="1:20" s="33" customFormat="1" x14ac:dyDescent="0.3">
      <c r="A2455" s="150"/>
      <c r="B2455" s="151"/>
      <c r="C2455" s="152"/>
      <c r="F2455" s="153"/>
      <c r="K2455" s="36"/>
      <c r="L2455" s="36"/>
      <c r="M2455" s="45"/>
      <c r="N2455" s="389"/>
      <c r="O2455" s="154"/>
      <c r="P2455" s="154"/>
      <c r="Q2455" s="46"/>
      <c r="R2455" s="21"/>
      <c r="T2455" s="36"/>
    </row>
    <row r="2456" spans="1:20" s="33" customFormat="1" x14ac:dyDescent="0.3">
      <c r="A2456" s="150"/>
      <c r="B2456" s="151"/>
      <c r="C2456" s="152"/>
      <c r="F2456" s="153"/>
      <c r="K2456" s="36"/>
      <c r="L2456" s="36"/>
      <c r="M2456" s="45"/>
      <c r="N2456" s="389"/>
      <c r="O2456" s="154"/>
      <c r="P2456" s="154"/>
      <c r="Q2456" s="46"/>
      <c r="R2456" s="21"/>
      <c r="T2456" s="36"/>
    </row>
    <row r="2457" spans="1:20" s="33" customFormat="1" x14ac:dyDescent="0.3">
      <c r="A2457" s="150"/>
      <c r="B2457" s="151"/>
      <c r="C2457" s="152"/>
      <c r="F2457" s="153"/>
      <c r="K2457" s="36"/>
      <c r="L2457" s="36"/>
      <c r="M2457" s="45"/>
      <c r="N2457" s="389"/>
      <c r="O2457" s="154"/>
      <c r="P2457" s="154"/>
      <c r="Q2457" s="46"/>
      <c r="R2457" s="21"/>
      <c r="T2457" s="36"/>
    </row>
    <row r="2458" spans="1:20" s="33" customFormat="1" x14ac:dyDescent="0.3">
      <c r="A2458" s="150"/>
      <c r="B2458" s="151"/>
      <c r="C2458" s="152"/>
      <c r="F2458" s="153"/>
      <c r="K2458" s="36"/>
      <c r="L2458" s="36"/>
      <c r="M2458" s="45"/>
      <c r="N2458" s="389"/>
      <c r="O2458" s="154"/>
      <c r="P2458" s="154"/>
      <c r="Q2458" s="46"/>
      <c r="R2458" s="21"/>
      <c r="T2458" s="36"/>
    </row>
    <row r="2459" spans="1:20" s="33" customFormat="1" x14ac:dyDescent="0.3">
      <c r="A2459" s="150"/>
      <c r="B2459" s="151"/>
      <c r="C2459" s="152"/>
      <c r="F2459" s="153"/>
      <c r="K2459" s="36"/>
      <c r="L2459" s="36"/>
      <c r="M2459" s="45"/>
      <c r="N2459" s="389"/>
      <c r="O2459" s="154"/>
      <c r="P2459" s="154"/>
      <c r="Q2459" s="46"/>
      <c r="R2459" s="21"/>
      <c r="T2459" s="36"/>
    </row>
    <row r="2460" spans="1:20" s="33" customFormat="1" x14ac:dyDescent="0.3">
      <c r="A2460" s="150"/>
      <c r="B2460" s="151"/>
      <c r="C2460" s="152"/>
      <c r="F2460" s="153"/>
      <c r="K2460" s="36"/>
      <c r="L2460" s="36"/>
      <c r="M2460" s="45"/>
      <c r="N2460" s="389"/>
      <c r="O2460" s="154"/>
      <c r="P2460" s="154"/>
      <c r="Q2460" s="46"/>
      <c r="R2460" s="21"/>
      <c r="T2460" s="36"/>
    </row>
    <row r="2461" spans="1:20" s="33" customFormat="1" x14ac:dyDescent="0.3">
      <c r="A2461" s="150"/>
      <c r="B2461" s="151"/>
      <c r="C2461" s="152"/>
      <c r="F2461" s="153"/>
      <c r="K2461" s="36"/>
      <c r="L2461" s="36"/>
      <c r="M2461" s="45"/>
      <c r="N2461" s="389"/>
      <c r="O2461" s="154"/>
      <c r="P2461" s="154"/>
      <c r="Q2461" s="46"/>
      <c r="R2461" s="21"/>
      <c r="T2461" s="36"/>
    </row>
    <row r="2462" spans="1:20" s="33" customFormat="1" x14ac:dyDescent="0.3">
      <c r="A2462" s="150"/>
      <c r="B2462" s="151"/>
      <c r="C2462" s="152"/>
      <c r="F2462" s="153"/>
      <c r="K2462" s="36"/>
      <c r="L2462" s="36"/>
      <c r="M2462" s="45"/>
      <c r="N2462" s="389"/>
      <c r="O2462" s="154"/>
      <c r="P2462" s="154"/>
      <c r="Q2462" s="46"/>
      <c r="R2462" s="21"/>
      <c r="T2462" s="36"/>
    </row>
    <row r="2463" spans="1:20" s="33" customFormat="1" x14ac:dyDescent="0.3">
      <c r="A2463" s="150"/>
      <c r="B2463" s="151"/>
      <c r="C2463" s="152"/>
      <c r="F2463" s="153"/>
      <c r="K2463" s="36"/>
      <c r="L2463" s="36"/>
      <c r="M2463" s="45"/>
      <c r="N2463" s="389"/>
      <c r="O2463" s="154"/>
      <c r="P2463" s="154"/>
      <c r="Q2463" s="46"/>
      <c r="R2463" s="21"/>
      <c r="T2463" s="36"/>
    </row>
    <row r="2464" spans="1:20" s="33" customFormat="1" x14ac:dyDescent="0.3">
      <c r="A2464" s="150"/>
      <c r="B2464" s="151"/>
      <c r="C2464" s="152"/>
      <c r="F2464" s="153"/>
      <c r="K2464" s="36"/>
      <c r="L2464" s="36"/>
      <c r="M2464" s="45"/>
      <c r="N2464" s="389"/>
      <c r="O2464" s="154"/>
      <c r="P2464" s="154"/>
      <c r="Q2464" s="46"/>
      <c r="R2464" s="21"/>
      <c r="T2464" s="36"/>
    </row>
    <row r="2465" spans="1:20" s="33" customFormat="1" x14ac:dyDescent="0.3">
      <c r="A2465" s="150"/>
      <c r="B2465" s="151"/>
      <c r="C2465" s="152"/>
      <c r="F2465" s="153"/>
      <c r="K2465" s="36"/>
      <c r="L2465" s="36"/>
      <c r="M2465" s="45"/>
      <c r="N2465" s="389"/>
      <c r="O2465" s="154"/>
      <c r="P2465" s="154"/>
      <c r="Q2465" s="46"/>
      <c r="R2465" s="21"/>
      <c r="T2465" s="36"/>
    </row>
    <row r="2466" spans="1:20" s="33" customFormat="1" x14ac:dyDescent="0.3">
      <c r="A2466" s="150"/>
      <c r="B2466" s="151"/>
      <c r="C2466" s="152"/>
      <c r="F2466" s="153"/>
      <c r="K2466" s="36"/>
      <c r="L2466" s="36"/>
      <c r="M2466" s="45"/>
      <c r="N2466" s="389"/>
      <c r="O2466" s="154"/>
      <c r="P2466" s="154"/>
      <c r="Q2466" s="46"/>
      <c r="R2466" s="21"/>
      <c r="T2466" s="36"/>
    </row>
    <row r="2467" spans="1:20" s="33" customFormat="1" x14ac:dyDescent="0.3">
      <c r="A2467" s="150"/>
      <c r="B2467" s="151"/>
      <c r="C2467" s="152"/>
      <c r="F2467" s="153"/>
      <c r="K2467" s="36"/>
      <c r="L2467" s="36"/>
      <c r="M2467" s="45"/>
      <c r="N2467" s="389"/>
      <c r="O2467" s="154"/>
      <c r="P2467" s="154"/>
      <c r="Q2467" s="46"/>
      <c r="R2467" s="21"/>
      <c r="T2467" s="36"/>
    </row>
    <row r="2468" spans="1:20" s="33" customFormat="1" x14ac:dyDescent="0.3">
      <c r="A2468" s="150"/>
      <c r="B2468" s="151"/>
      <c r="C2468" s="152"/>
      <c r="F2468" s="153"/>
      <c r="K2468" s="36"/>
      <c r="L2468" s="36"/>
      <c r="M2468" s="45"/>
      <c r="N2468" s="389"/>
      <c r="O2468" s="154"/>
      <c r="P2468" s="154"/>
      <c r="Q2468" s="46"/>
      <c r="R2468" s="21"/>
      <c r="T2468" s="36"/>
    </row>
    <row r="2469" spans="1:20" s="33" customFormat="1" x14ac:dyDescent="0.3">
      <c r="A2469" s="150"/>
      <c r="B2469" s="151"/>
      <c r="C2469" s="152"/>
      <c r="F2469" s="153"/>
      <c r="K2469" s="36"/>
      <c r="L2469" s="36"/>
      <c r="M2469" s="45"/>
      <c r="N2469" s="389"/>
      <c r="O2469" s="154"/>
      <c r="P2469" s="154"/>
      <c r="Q2469" s="46"/>
      <c r="R2469" s="21"/>
      <c r="T2469" s="36"/>
    </row>
    <row r="2470" spans="1:20" s="33" customFormat="1" x14ac:dyDescent="0.3">
      <c r="A2470" s="150"/>
      <c r="B2470" s="151"/>
      <c r="C2470" s="152"/>
      <c r="F2470" s="153"/>
      <c r="K2470" s="36"/>
      <c r="L2470" s="36"/>
      <c r="M2470" s="45"/>
      <c r="N2470" s="389"/>
      <c r="O2470" s="154"/>
      <c r="P2470" s="154"/>
      <c r="Q2470" s="46"/>
      <c r="R2470" s="21"/>
      <c r="T2470" s="36"/>
    </row>
    <row r="2471" spans="1:20" s="33" customFormat="1" x14ac:dyDescent="0.3">
      <c r="A2471" s="150"/>
      <c r="B2471" s="151"/>
      <c r="C2471" s="152"/>
      <c r="F2471" s="153"/>
      <c r="K2471" s="36"/>
      <c r="L2471" s="36"/>
      <c r="M2471" s="45"/>
      <c r="N2471" s="389"/>
      <c r="O2471" s="154"/>
      <c r="P2471" s="154"/>
      <c r="Q2471" s="46"/>
      <c r="R2471" s="21"/>
      <c r="T2471" s="36"/>
    </row>
    <row r="2472" spans="1:20" s="33" customFormat="1" x14ac:dyDescent="0.3">
      <c r="A2472" s="150"/>
      <c r="B2472" s="151"/>
      <c r="C2472" s="152"/>
      <c r="F2472" s="153"/>
      <c r="K2472" s="36"/>
      <c r="L2472" s="36"/>
      <c r="M2472" s="45"/>
      <c r="N2472" s="389"/>
      <c r="O2472" s="154"/>
      <c r="P2472" s="154"/>
      <c r="Q2472" s="46"/>
      <c r="R2472" s="21"/>
      <c r="T2472" s="36"/>
    </row>
    <row r="2473" spans="1:20" s="33" customFormat="1" x14ac:dyDescent="0.3">
      <c r="A2473" s="150"/>
      <c r="B2473" s="151"/>
      <c r="C2473" s="152"/>
      <c r="F2473" s="153"/>
      <c r="K2473" s="36"/>
      <c r="L2473" s="36"/>
      <c r="M2473" s="45"/>
      <c r="N2473" s="389"/>
      <c r="O2473" s="154"/>
      <c r="P2473" s="154"/>
      <c r="Q2473" s="46"/>
      <c r="R2473" s="21"/>
      <c r="T2473" s="36"/>
    </row>
    <row r="2474" spans="1:20" s="33" customFormat="1" x14ac:dyDescent="0.3">
      <c r="A2474" s="150"/>
      <c r="B2474" s="151"/>
      <c r="C2474" s="152"/>
      <c r="F2474" s="153"/>
      <c r="K2474" s="36"/>
      <c r="L2474" s="36"/>
      <c r="M2474" s="45"/>
      <c r="N2474" s="389"/>
      <c r="O2474" s="154"/>
      <c r="P2474" s="154"/>
      <c r="Q2474" s="46"/>
      <c r="R2474" s="21"/>
      <c r="T2474" s="36"/>
    </row>
    <row r="2475" spans="1:20" s="33" customFormat="1" x14ac:dyDescent="0.3">
      <c r="A2475" s="150"/>
      <c r="B2475" s="151"/>
      <c r="C2475" s="152"/>
      <c r="F2475" s="153"/>
      <c r="K2475" s="36"/>
      <c r="L2475" s="36"/>
      <c r="M2475" s="45"/>
      <c r="N2475" s="389"/>
      <c r="O2475" s="154"/>
      <c r="P2475" s="154"/>
      <c r="Q2475" s="46"/>
      <c r="R2475" s="21"/>
      <c r="T2475" s="36"/>
    </row>
    <row r="2476" spans="1:20" s="33" customFormat="1" x14ac:dyDescent="0.3">
      <c r="A2476" s="150"/>
      <c r="B2476" s="151"/>
      <c r="C2476" s="152"/>
      <c r="F2476" s="153"/>
      <c r="K2476" s="36"/>
      <c r="L2476" s="36"/>
      <c r="M2476" s="45"/>
      <c r="N2476" s="389"/>
      <c r="O2476" s="154"/>
      <c r="P2476" s="154"/>
      <c r="Q2476" s="46"/>
      <c r="R2476" s="21"/>
      <c r="T2476" s="36"/>
    </row>
    <row r="2477" spans="1:20" s="33" customFormat="1" x14ac:dyDescent="0.3">
      <c r="A2477" s="150"/>
      <c r="B2477" s="151"/>
      <c r="C2477" s="152"/>
      <c r="F2477" s="153"/>
      <c r="K2477" s="36"/>
      <c r="L2477" s="36"/>
      <c r="M2477" s="45"/>
      <c r="N2477" s="389"/>
      <c r="O2477" s="154"/>
      <c r="P2477" s="154"/>
      <c r="Q2477" s="46"/>
      <c r="R2477" s="21"/>
      <c r="T2477" s="36"/>
    </row>
    <row r="2478" spans="1:20" s="33" customFormat="1" x14ac:dyDescent="0.3">
      <c r="A2478" s="150"/>
      <c r="B2478" s="151"/>
      <c r="C2478" s="152"/>
      <c r="F2478" s="153"/>
      <c r="K2478" s="36"/>
      <c r="L2478" s="36"/>
      <c r="M2478" s="45"/>
      <c r="N2478" s="389"/>
      <c r="O2478" s="154"/>
      <c r="P2478" s="154"/>
      <c r="Q2478" s="46"/>
      <c r="R2478" s="21"/>
      <c r="T2478" s="36"/>
    </row>
    <row r="2479" spans="1:20" s="33" customFormat="1" x14ac:dyDescent="0.3">
      <c r="A2479" s="150"/>
      <c r="B2479" s="151"/>
      <c r="C2479" s="152"/>
      <c r="F2479" s="153"/>
      <c r="K2479" s="36"/>
      <c r="L2479" s="36"/>
      <c r="M2479" s="45"/>
      <c r="N2479" s="389"/>
      <c r="O2479" s="154"/>
      <c r="P2479" s="154"/>
      <c r="Q2479" s="46"/>
      <c r="R2479" s="21"/>
      <c r="T2479" s="36"/>
    </row>
    <row r="2480" spans="1:20" s="33" customFormat="1" x14ac:dyDescent="0.3">
      <c r="A2480" s="150"/>
      <c r="B2480" s="151"/>
      <c r="C2480" s="152"/>
      <c r="F2480" s="153"/>
      <c r="K2480" s="36"/>
      <c r="L2480" s="36"/>
      <c r="M2480" s="45"/>
      <c r="N2480" s="389"/>
      <c r="O2480" s="154"/>
      <c r="P2480" s="154"/>
      <c r="Q2480" s="46"/>
      <c r="R2480" s="21"/>
      <c r="T2480" s="36"/>
    </row>
    <row r="2481" spans="1:20" s="33" customFormat="1" x14ac:dyDescent="0.3">
      <c r="A2481" s="150"/>
      <c r="B2481" s="151"/>
      <c r="C2481" s="152"/>
      <c r="F2481" s="153"/>
      <c r="K2481" s="36"/>
      <c r="L2481" s="36"/>
      <c r="M2481" s="45"/>
      <c r="N2481" s="389"/>
      <c r="O2481" s="154"/>
      <c r="P2481" s="154"/>
      <c r="Q2481" s="46"/>
      <c r="R2481" s="21"/>
      <c r="T2481" s="36"/>
    </row>
    <row r="2482" spans="1:20" s="33" customFormat="1" x14ac:dyDescent="0.3">
      <c r="A2482" s="150"/>
      <c r="B2482" s="151"/>
      <c r="C2482" s="152"/>
      <c r="F2482" s="153"/>
      <c r="K2482" s="36"/>
      <c r="L2482" s="36"/>
      <c r="M2482" s="45"/>
      <c r="N2482" s="389"/>
      <c r="O2482" s="154"/>
      <c r="P2482" s="154"/>
      <c r="Q2482" s="46"/>
      <c r="R2482" s="21"/>
      <c r="T2482" s="36"/>
    </row>
    <row r="2483" spans="1:20" s="33" customFormat="1" x14ac:dyDescent="0.3">
      <c r="A2483" s="150"/>
      <c r="B2483" s="151"/>
      <c r="C2483" s="152"/>
      <c r="F2483" s="153"/>
      <c r="K2483" s="36"/>
      <c r="L2483" s="36"/>
      <c r="M2483" s="45"/>
      <c r="N2483" s="389"/>
      <c r="O2483" s="154"/>
      <c r="P2483" s="154"/>
      <c r="Q2483" s="46"/>
      <c r="R2483" s="21"/>
      <c r="T2483" s="36"/>
    </row>
    <row r="2484" spans="1:20" s="33" customFormat="1" x14ac:dyDescent="0.3">
      <c r="A2484" s="150"/>
      <c r="B2484" s="151"/>
      <c r="C2484" s="152"/>
      <c r="F2484" s="153"/>
      <c r="K2484" s="36"/>
      <c r="L2484" s="36"/>
      <c r="M2484" s="45"/>
      <c r="N2484" s="389"/>
      <c r="O2484" s="154"/>
      <c r="P2484" s="154"/>
      <c r="Q2484" s="46"/>
      <c r="R2484" s="21"/>
      <c r="T2484" s="36"/>
    </row>
    <row r="2485" spans="1:20" s="33" customFormat="1" x14ac:dyDescent="0.3">
      <c r="A2485" s="150"/>
      <c r="B2485" s="151"/>
      <c r="C2485" s="152"/>
      <c r="F2485" s="153"/>
      <c r="K2485" s="36"/>
      <c r="L2485" s="36"/>
      <c r="M2485" s="45"/>
      <c r="N2485" s="389"/>
      <c r="O2485" s="154"/>
      <c r="P2485" s="154"/>
      <c r="Q2485" s="46"/>
      <c r="R2485" s="21"/>
      <c r="T2485" s="36"/>
    </row>
    <row r="2486" spans="1:20" s="33" customFormat="1" x14ac:dyDescent="0.3">
      <c r="A2486" s="150"/>
      <c r="B2486" s="151"/>
      <c r="C2486" s="152"/>
      <c r="F2486" s="153"/>
      <c r="K2486" s="36"/>
      <c r="L2486" s="36"/>
      <c r="M2486" s="45"/>
      <c r="N2486" s="389"/>
      <c r="O2486" s="154"/>
      <c r="P2486" s="154"/>
      <c r="Q2486" s="46"/>
      <c r="R2486" s="21"/>
      <c r="T2486" s="36"/>
    </row>
    <row r="2487" spans="1:20" s="33" customFormat="1" x14ac:dyDescent="0.3">
      <c r="A2487" s="150"/>
      <c r="B2487" s="151"/>
      <c r="C2487" s="152"/>
      <c r="F2487" s="153"/>
      <c r="K2487" s="36"/>
      <c r="L2487" s="36"/>
      <c r="M2487" s="45"/>
      <c r="N2487" s="389"/>
      <c r="O2487" s="154"/>
      <c r="P2487" s="154"/>
      <c r="Q2487" s="46"/>
      <c r="R2487" s="21"/>
      <c r="T2487" s="36"/>
    </row>
    <row r="2488" spans="1:20" s="33" customFormat="1" x14ac:dyDescent="0.3">
      <c r="A2488" s="150"/>
      <c r="B2488" s="151"/>
      <c r="C2488" s="152"/>
      <c r="F2488" s="153"/>
      <c r="K2488" s="36"/>
      <c r="L2488" s="36"/>
      <c r="M2488" s="45"/>
      <c r="N2488" s="389"/>
      <c r="O2488" s="154"/>
      <c r="P2488" s="154"/>
      <c r="Q2488" s="46"/>
      <c r="R2488" s="21"/>
      <c r="T2488" s="36"/>
    </row>
    <row r="2489" spans="1:20" s="33" customFormat="1" x14ac:dyDescent="0.3">
      <c r="A2489" s="150"/>
      <c r="B2489" s="151"/>
      <c r="C2489" s="152"/>
      <c r="F2489" s="153"/>
      <c r="K2489" s="36"/>
      <c r="L2489" s="36"/>
      <c r="M2489" s="45"/>
      <c r="N2489" s="389"/>
      <c r="O2489" s="154"/>
      <c r="P2489" s="154"/>
      <c r="Q2489" s="46"/>
      <c r="R2489" s="21"/>
      <c r="T2489" s="36"/>
    </row>
    <row r="2490" spans="1:20" s="33" customFormat="1" x14ac:dyDescent="0.3">
      <c r="A2490" s="150"/>
      <c r="B2490" s="151"/>
      <c r="C2490" s="152"/>
      <c r="F2490" s="153"/>
      <c r="K2490" s="36"/>
      <c r="L2490" s="36"/>
      <c r="M2490" s="45"/>
      <c r="N2490" s="389"/>
      <c r="O2490" s="154"/>
      <c r="P2490" s="154"/>
      <c r="Q2490" s="46"/>
      <c r="R2490" s="21"/>
      <c r="T2490" s="36"/>
    </row>
    <row r="2491" spans="1:20" s="33" customFormat="1" x14ac:dyDescent="0.3">
      <c r="A2491" s="150"/>
      <c r="B2491" s="151"/>
      <c r="C2491" s="152"/>
      <c r="F2491" s="153"/>
      <c r="K2491" s="36"/>
      <c r="L2491" s="36"/>
      <c r="M2491" s="45"/>
      <c r="N2491" s="389"/>
      <c r="O2491" s="154"/>
      <c r="P2491" s="154"/>
      <c r="Q2491" s="46"/>
      <c r="R2491" s="21"/>
      <c r="T2491" s="36"/>
    </row>
    <row r="2492" spans="1:20" s="33" customFormat="1" x14ac:dyDescent="0.3">
      <c r="A2492" s="150"/>
      <c r="B2492" s="151"/>
      <c r="C2492" s="152"/>
      <c r="F2492" s="153"/>
      <c r="K2492" s="36"/>
      <c r="L2492" s="36"/>
      <c r="M2492" s="45"/>
      <c r="N2492" s="389"/>
      <c r="O2492" s="154"/>
      <c r="P2492" s="154"/>
      <c r="Q2492" s="46"/>
      <c r="R2492" s="21"/>
      <c r="T2492" s="36"/>
    </row>
    <row r="2493" spans="1:20" s="33" customFormat="1" x14ac:dyDescent="0.3">
      <c r="A2493" s="150"/>
      <c r="B2493" s="151"/>
      <c r="C2493" s="152"/>
      <c r="F2493" s="153"/>
      <c r="K2493" s="36"/>
      <c r="L2493" s="36"/>
      <c r="M2493" s="45"/>
      <c r="N2493" s="389"/>
      <c r="O2493" s="154"/>
      <c r="P2493" s="154"/>
      <c r="Q2493" s="46"/>
      <c r="R2493" s="21"/>
      <c r="T2493" s="36"/>
    </row>
    <row r="2494" spans="1:20" s="33" customFormat="1" x14ac:dyDescent="0.3">
      <c r="A2494" s="150"/>
      <c r="B2494" s="151"/>
      <c r="C2494" s="152"/>
      <c r="F2494" s="153"/>
      <c r="K2494" s="36"/>
      <c r="L2494" s="36"/>
      <c r="M2494" s="45"/>
      <c r="N2494" s="389"/>
      <c r="O2494" s="154"/>
      <c r="P2494" s="154"/>
      <c r="Q2494" s="46"/>
      <c r="R2494" s="21"/>
      <c r="T2494" s="36"/>
    </row>
    <row r="2495" spans="1:20" s="33" customFormat="1" x14ac:dyDescent="0.3">
      <c r="A2495" s="150"/>
      <c r="B2495" s="151"/>
      <c r="C2495" s="152"/>
      <c r="F2495" s="153"/>
      <c r="K2495" s="36"/>
      <c r="L2495" s="36"/>
      <c r="M2495" s="45"/>
      <c r="N2495" s="389"/>
      <c r="O2495" s="154"/>
      <c r="P2495" s="154"/>
      <c r="Q2495" s="46"/>
      <c r="R2495" s="21"/>
      <c r="T2495" s="36"/>
    </row>
    <row r="2496" spans="1:20" s="33" customFormat="1" x14ac:dyDescent="0.3">
      <c r="A2496" s="150"/>
      <c r="B2496" s="151"/>
      <c r="C2496" s="152"/>
      <c r="F2496" s="153"/>
      <c r="K2496" s="36"/>
      <c r="L2496" s="36"/>
      <c r="M2496" s="45"/>
      <c r="N2496" s="389"/>
      <c r="O2496" s="154"/>
      <c r="P2496" s="154"/>
      <c r="Q2496" s="46"/>
      <c r="R2496" s="21"/>
      <c r="T2496" s="36"/>
    </row>
    <row r="2497" spans="1:20" s="33" customFormat="1" x14ac:dyDescent="0.3">
      <c r="A2497" s="150"/>
      <c r="B2497" s="151"/>
      <c r="C2497" s="152"/>
      <c r="F2497" s="153"/>
      <c r="K2497" s="36"/>
      <c r="L2497" s="36"/>
      <c r="M2497" s="45"/>
      <c r="N2497" s="389"/>
      <c r="O2497" s="154"/>
      <c r="P2497" s="154"/>
      <c r="Q2497" s="46"/>
      <c r="R2497" s="21"/>
      <c r="T2497" s="36"/>
    </row>
    <row r="2498" spans="1:20" s="33" customFormat="1" x14ac:dyDescent="0.3">
      <c r="A2498" s="150"/>
      <c r="B2498" s="151"/>
      <c r="C2498" s="152"/>
      <c r="F2498" s="153"/>
      <c r="K2498" s="36"/>
      <c r="L2498" s="36"/>
      <c r="M2498" s="45"/>
      <c r="N2498" s="389"/>
      <c r="O2498" s="154"/>
      <c r="P2498" s="154"/>
      <c r="Q2498" s="46"/>
      <c r="R2498" s="21"/>
      <c r="T2498" s="36"/>
    </row>
    <row r="2499" spans="1:20" s="33" customFormat="1" x14ac:dyDescent="0.3">
      <c r="A2499" s="150"/>
      <c r="B2499" s="151"/>
      <c r="C2499" s="152"/>
      <c r="F2499" s="153"/>
      <c r="K2499" s="36"/>
      <c r="L2499" s="36"/>
      <c r="M2499" s="45"/>
      <c r="N2499" s="389"/>
      <c r="O2499" s="154"/>
      <c r="P2499" s="154"/>
      <c r="Q2499" s="46"/>
      <c r="R2499" s="21"/>
      <c r="T2499" s="36"/>
    </row>
    <row r="2500" spans="1:20" s="33" customFormat="1" x14ac:dyDescent="0.3">
      <c r="A2500" s="150"/>
      <c r="B2500" s="151"/>
      <c r="C2500" s="152"/>
      <c r="F2500" s="153"/>
      <c r="K2500" s="36"/>
      <c r="L2500" s="36"/>
      <c r="M2500" s="45"/>
      <c r="N2500" s="389"/>
      <c r="O2500" s="154"/>
      <c r="P2500" s="154"/>
      <c r="Q2500" s="46"/>
      <c r="R2500" s="21"/>
      <c r="T2500" s="36"/>
    </row>
    <row r="2501" spans="1:20" s="33" customFormat="1" x14ac:dyDescent="0.3">
      <c r="A2501" s="150"/>
      <c r="B2501" s="151"/>
      <c r="C2501" s="152"/>
      <c r="F2501" s="153"/>
      <c r="K2501" s="36"/>
      <c r="L2501" s="36"/>
      <c r="M2501" s="45"/>
      <c r="N2501" s="389"/>
      <c r="O2501" s="154"/>
      <c r="P2501" s="154"/>
      <c r="Q2501" s="46"/>
      <c r="R2501" s="21"/>
      <c r="T2501" s="36"/>
    </row>
    <row r="2502" spans="1:20" s="33" customFormat="1" x14ac:dyDescent="0.3">
      <c r="A2502" s="150"/>
      <c r="B2502" s="151"/>
      <c r="C2502" s="152"/>
      <c r="F2502" s="153"/>
      <c r="K2502" s="36"/>
      <c r="L2502" s="36"/>
      <c r="M2502" s="45"/>
      <c r="N2502" s="389"/>
      <c r="O2502" s="154"/>
      <c r="P2502" s="154"/>
      <c r="Q2502" s="46"/>
      <c r="R2502" s="21"/>
      <c r="T2502" s="36"/>
    </row>
    <row r="2503" spans="1:20" s="33" customFormat="1" x14ac:dyDescent="0.3">
      <c r="A2503" s="150"/>
      <c r="B2503" s="151"/>
      <c r="C2503" s="152"/>
      <c r="F2503" s="153"/>
      <c r="K2503" s="36"/>
      <c r="L2503" s="36"/>
      <c r="M2503" s="45"/>
      <c r="N2503" s="389"/>
      <c r="O2503" s="154"/>
      <c r="P2503" s="154"/>
      <c r="Q2503" s="46"/>
      <c r="R2503" s="21"/>
      <c r="T2503" s="36"/>
    </row>
    <row r="2504" spans="1:20" s="33" customFormat="1" x14ac:dyDescent="0.3">
      <c r="A2504" s="150"/>
      <c r="B2504" s="151"/>
      <c r="C2504" s="152"/>
      <c r="F2504" s="153"/>
      <c r="K2504" s="36"/>
      <c r="L2504" s="36"/>
      <c r="M2504" s="45"/>
      <c r="N2504" s="389"/>
      <c r="O2504" s="154"/>
      <c r="P2504" s="154"/>
      <c r="Q2504" s="46"/>
      <c r="R2504" s="21"/>
      <c r="T2504" s="36"/>
    </row>
    <row r="2505" spans="1:20" s="33" customFormat="1" x14ac:dyDescent="0.3">
      <c r="A2505" s="150"/>
      <c r="B2505" s="151"/>
      <c r="C2505" s="152"/>
      <c r="F2505" s="153"/>
      <c r="K2505" s="36"/>
      <c r="L2505" s="36"/>
      <c r="M2505" s="45"/>
      <c r="N2505" s="389"/>
      <c r="O2505" s="154"/>
      <c r="P2505" s="154"/>
      <c r="Q2505" s="46"/>
      <c r="R2505" s="21"/>
      <c r="T2505" s="36"/>
    </row>
    <row r="2506" spans="1:20" s="33" customFormat="1" x14ac:dyDescent="0.3">
      <c r="A2506" s="150"/>
      <c r="B2506" s="151"/>
      <c r="C2506" s="152"/>
      <c r="F2506" s="153"/>
      <c r="K2506" s="36"/>
      <c r="L2506" s="36"/>
      <c r="M2506" s="45"/>
      <c r="N2506" s="389"/>
      <c r="O2506" s="154"/>
      <c r="P2506" s="154"/>
      <c r="Q2506" s="46"/>
      <c r="R2506" s="21"/>
      <c r="T2506" s="36"/>
    </row>
    <row r="2507" spans="1:20" s="33" customFormat="1" x14ac:dyDescent="0.3">
      <c r="A2507" s="150"/>
      <c r="B2507" s="151"/>
      <c r="C2507" s="152"/>
      <c r="F2507" s="153"/>
      <c r="K2507" s="36"/>
      <c r="L2507" s="36"/>
      <c r="M2507" s="45"/>
      <c r="N2507" s="389"/>
      <c r="O2507" s="154"/>
      <c r="P2507" s="154"/>
      <c r="Q2507" s="46"/>
      <c r="R2507" s="21"/>
      <c r="T2507" s="36"/>
    </row>
    <row r="2508" spans="1:20" s="33" customFormat="1" x14ac:dyDescent="0.3">
      <c r="A2508" s="150"/>
      <c r="B2508" s="151"/>
      <c r="C2508" s="152"/>
      <c r="F2508" s="153"/>
      <c r="K2508" s="36"/>
      <c r="L2508" s="36"/>
      <c r="M2508" s="45"/>
      <c r="N2508" s="389"/>
      <c r="O2508" s="154"/>
      <c r="P2508" s="154"/>
      <c r="Q2508" s="46"/>
      <c r="R2508" s="21"/>
      <c r="T2508" s="36"/>
    </row>
    <row r="2509" spans="1:20" s="33" customFormat="1" x14ac:dyDescent="0.3">
      <c r="A2509" s="150"/>
      <c r="B2509" s="151"/>
      <c r="C2509" s="152"/>
      <c r="F2509" s="153"/>
      <c r="K2509" s="36"/>
      <c r="L2509" s="36"/>
      <c r="M2509" s="45"/>
      <c r="N2509" s="389"/>
      <c r="O2509" s="154"/>
      <c r="P2509" s="154"/>
      <c r="Q2509" s="46"/>
      <c r="R2509" s="21"/>
      <c r="T2509" s="36"/>
    </row>
    <row r="2510" spans="1:20" s="33" customFormat="1" x14ac:dyDescent="0.3">
      <c r="A2510" s="150"/>
      <c r="B2510" s="151"/>
      <c r="C2510" s="152"/>
      <c r="F2510" s="153"/>
      <c r="K2510" s="36"/>
      <c r="L2510" s="36"/>
      <c r="M2510" s="45"/>
      <c r="N2510" s="389"/>
      <c r="O2510" s="154"/>
      <c r="P2510" s="154"/>
      <c r="Q2510" s="46"/>
      <c r="R2510" s="21"/>
      <c r="T2510" s="36"/>
    </row>
    <row r="2511" spans="1:20" s="33" customFormat="1" x14ac:dyDescent="0.3">
      <c r="A2511" s="150"/>
      <c r="B2511" s="151"/>
      <c r="C2511" s="152"/>
      <c r="F2511" s="153"/>
      <c r="K2511" s="36"/>
      <c r="L2511" s="36"/>
      <c r="M2511" s="45"/>
      <c r="N2511" s="389"/>
      <c r="O2511" s="154"/>
      <c r="P2511" s="154"/>
      <c r="Q2511" s="46"/>
      <c r="R2511" s="21"/>
      <c r="T2511" s="36"/>
    </row>
    <row r="2512" spans="1:20" s="33" customFormat="1" x14ac:dyDescent="0.3">
      <c r="A2512" s="150"/>
      <c r="B2512" s="151"/>
      <c r="C2512" s="152"/>
      <c r="F2512" s="153"/>
      <c r="K2512" s="36"/>
      <c r="L2512" s="36"/>
      <c r="M2512" s="45"/>
      <c r="N2512" s="389"/>
      <c r="O2512" s="154"/>
      <c r="P2512" s="154"/>
      <c r="Q2512" s="46"/>
      <c r="R2512" s="21"/>
      <c r="T2512" s="36"/>
    </row>
    <row r="2513" spans="1:20" s="33" customFormat="1" x14ac:dyDescent="0.3">
      <c r="A2513" s="150"/>
      <c r="B2513" s="151"/>
      <c r="C2513" s="152"/>
      <c r="F2513" s="153"/>
      <c r="K2513" s="36"/>
      <c r="L2513" s="36"/>
      <c r="M2513" s="45"/>
      <c r="N2513" s="389"/>
      <c r="O2513" s="154"/>
      <c r="P2513" s="154"/>
      <c r="Q2513" s="46"/>
      <c r="R2513" s="21"/>
      <c r="T2513" s="36"/>
    </row>
    <row r="2514" spans="1:20" s="33" customFormat="1" x14ac:dyDescent="0.3">
      <c r="A2514" s="150"/>
      <c r="B2514" s="151"/>
      <c r="C2514" s="152"/>
      <c r="F2514" s="153"/>
      <c r="K2514" s="36"/>
      <c r="L2514" s="36"/>
      <c r="M2514" s="45"/>
      <c r="N2514" s="389"/>
      <c r="O2514" s="154"/>
      <c r="P2514" s="154"/>
      <c r="Q2514" s="46"/>
      <c r="R2514" s="21"/>
      <c r="T2514" s="36"/>
    </row>
    <row r="2515" spans="1:20" s="33" customFormat="1" x14ac:dyDescent="0.3">
      <c r="A2515" s="150"/>
      <c r="B2515" s="151"/>
      <c r="C2515" s="152"/>
      <c r="F2515" s="153"/>
      <c r="K2515" s="36"/>
      <c r="L2515" s="36"/>
      <c r="M2515" s="45"/>
      <c r="N2515" s="389"/>
      <c r="O2515" s="154"/>
      <c r="P2515" s="154"/>
      <c r="Q2515" s="46"/>
      <c r="R2515" s="21"/>
      <c r="T2515" s="36"/>
    </row>
    <row r="2516" spans="1:20" s="33" customFormat="1" x14ac:dyDescent="0.3">
      <c r="A2516" s="150"/>
      <c r="B2516" s="151"/>
      <c r="C2516" s="152"/>
      <c r="F2516" s="153"/>
      <c r="K2516" s="36"/>
      <c r="L2516" s="36"/>
      <c r="M2516" s="45"/>
      <c r="N2516" s="389"/>
      <c r="O2516" s="154"/>
      <c r="P2516" s="154"/>
      <c r="Q2516" s="46"/>
      <c r="R2516" s="21"/>
      <c r="T2516" s="36"/>
    </row>
    <row r="2517" spans="1:20" s="33" customFormat="1" x14ac:dyDescent="0.3">
      <c r="A2517" s="150"/>
      <c r="B2517" s="151"/>
      <c r="C2517" s="152"/>
      <c r="F2517" s="153"/>
      <c r="K2517" s="36"/>
      <c r="L2517" s="36"/>
      <c r="M2517" s="45"/>
      <c r="N2517" s="389"/>
      <c r="O2517" s="154"/>
      <c r="P2517" s="154"/>
      <c r="Q2517" s="46"/>
      <c r="R2517" s="21"/>
      <c r="T2517" s="36"/>
    </row>
    <row r="2518" spans="1:20" s="33" customFormat="1" x14ac:dyDescent="0.3">
      <c r="A2518" s="150"/>
      <c r="B2518" s="151"/>
      <c r="C2518" s="152"/>
      <c r="F2518" s="153"/>
      <c r="K2518" s="36"/>
      <c r="L2518" s="36"/>
      <c r="M2518" s="45"/>
      <c r="N2518" s="389"/>
      <c r="O2518" s="154"/>
      <c r="P2518" s="154"/>
      <c r="Q2518" s="46"/>
      <c r="R2518" s="21"/>
      <c r="T2518" s="36"/>
    </row>
    <row r="2519" spans="1:20" s="33" customFormat="1" x14ac:dyDescent="0.3">
      <c r="A2519" s="150"/>
      <c r="B2519" s="151"/>
      <c r="C2519" s="152"/>
      <c r="F2519" s="153"/>
      <c r="K2519" s="36"/>
      <c r="L2519" s="36"/>
      <c r="M2519" s="45"/>
      <c r="N2519" s="389"/>
      <c r="O2519" s="154"/>
      <c r="P2519" s="154"/>
      <c r="Q2519" s="46"/>
      <c r="R2519" s="21"/>
      <c r="T2519" s="36"/>
    </row>
    <row r="2520" spans="1:20" s="33" customFormat="1" x14ac:dyDescent="0.3">
      <c r="A2520" s="150"/>
      <c r="B2520" s="151"/>
      <c r="C2520" s="152"/>
      <c r="F2520" s="153"/>
      <c r="K2520" s="36"/>
      <c r="L2520" s="36"/>
      <c r="M2520" s="45"/>
      <c r="N2520" s="389"/>
      <c r="O2520" s="154"/>
      <c r="P2520" s="154"/>
      <c r="Q2520" s="46"/>
      <c r="R2520" s="21"/>
      <c r="T2520" s="36"/>
    </row>
    <row r="2521" spans="1:20" s="33" customFormat="1" x14ac:dyDescent="0.3">
      <c r="A2521" s="150"/>
      <c r="B2521" s="151"/>
      <c r="C2521" s="152"/>
      <c r="F2521" s="153"/>
      <c r="K2521" s="36"/>
      <c r="L2521" s="36"/>
      <c r="M2521" s="45"/>
      <c r="N2521" s="389"/>
      <c r="O2521" s="154"/>
      <c r="P2521" s="154"/>
      <c r="Q2521" s="46"/>
      <c r="R2521" s="21"/>
      <c r="T2521" s="36"/>
    </row>
    <row r="2522" spans="1:20" s="33" customFormat="1" x14ac:dyDescent="0.3">
      <c r="A2522" s="150"/>
      <c r="B2522" s="151"/>
      <c r="C2522" s="152"/>
      <c r="F2522" s="153"/>
      <c r="K2522" s="36"/>
      <c r="L2522" s="36"/>
      <c r="M2522" s="45"/>
      <c r="N2522" s="389"/>
      <c r="O2522" s="154"/>
      <c r="P2522" s="154"/>
      <c r="Q2522" s="46"/>
      <c r="R2522" s="21"/>
      <c r="T2522" s="36"/>
    </row>
    <row r="2523" spans="1:20" s="33" customFormat="1" x14ac:dyDescent="0.3">
      <c r="A2523" s="150"/>
      <c r="B2523" s="151"/>
      <c r="C2523" s="152"/>
      <c r="F2523" s="153"/>
      <c r="K2523" s="36"/>
      <c r="L2523" s="36"/>
      <c r="M2523" s="45"/>
      <c r="N2523" s="389"/>
      <c r="O2523" s="154"/>
      <c r="P2523" s="154"/>
      <c r="Q2523" s="46"/>
      <c r="R2523" s="21"/>
      <c r="T2523" s="36"/>
    </row>
    <row r="2524" spans="1:20" s="33" customFormat="1" x14ac:dyDescent="0.3">
      <c r="A2524" s="150"/>
      <c r="B2524" s="151"/>
      <c r="C2524" s="152"/>
      <c r="F2524" s="153"/>
      <c r="K2524" s="36"/>
      <c r="L2524" s="36"/>
      <c r="M2524" s="45"/>
      <c r="N2524" s="389"/>
      <c r="O2524" s="154"/>
      <c r="P2524" s="154"/>
      <c r="Q2524" s="46"/>
      <c r="R2524" s="21"/>
      <c r="T2524" s="36"/>
    </row>
    <row r="2525" spans="1:20" s="33" customFormat="1" x14ac:dyDescent="0.3">
      <c r="A2525" s="150"/>
      <c r="B2525" s="151"/>
      <c r="C2525" s="152"/>
      <c r="F2525" s="153"/>
      <c r="K2525" s="36"/>
      <c r="L2525" s="36"/>
      <c r="M2525" s="45"/>
      <c r="N2525" s="389"/>
      <c r="O2525" s="154"/>
      <c r="P2525" s="154"/>
      <c r="Q2525" s="46"/>
      <c r="R2525" s="21"/>
      <c r="T2525" s="36"/>
    </row>
    <row r="2526" spans="1:20" s="33" customFormat="1" x14ac:dyDescent="0.3">
      <c r="A2526" s="150"/>
      <c r="B2526" s="151"/>
      <c r="C2526" s="152"/>
      <c r="F2526" s="153"/>
      <c r="K2526" s="36"/>
      <c r="L2526" s="36"/>
      <c r="M2526" s="45"/>
      <c r="N2526" s="389"/>
      <c r="O2526" s="154"/>
      <c r="P2526" s="154"/>
      <c r="Q2526" s="46"/>
      <c r="R2526" s="21"/>
      <c r="T2526" s="36"/>
    </row>
    <row r="2527" spans="1:20" s="33" customFormat="1" x14ac:dyDescent="0.3">
      <c r="A2527" s="150"/>
      <c r="B2527" s="151"/>
      <c r="C2527" s="152"/>
      <c r="F2527" s="153"/>
      <c r="K2527" s="36"/>
      <c r="L2527" s="36"/>
      <c r="M2527" s="45"/>
      <c r="N2527" s="389"/>
      <c r="O2527" s="154"/>
      <c r="P2527" s="154"/>
      <c r="Q2527" s="46"/>
      <c r="R2527" s="21"/>
      <c r="T2527" s="36"/>
    </row>
    <row r="2528" spans="1:20" s="33" customFormat="1" x14ac:dyDescent="0.3">
      <c r="A2528" s="150"/>
      <c r="B2528" s="151"/>
      <c r="C2528" s="152"/>
      <c r="F2528" s="153"/>
      <c r="K2528" s="36"/>
      <c r="L2528" s="36"/>
      <c r="M2528" s="45"/>
      <c r="N2528" s="389"/>
      <c r="O2528" s="154"/>
      <c r="P2528" s="154"/>
      <c r="Q2528" s="46"/>
      <c r="R2528" s="21"/>
      <c r="T2528" s="36"/>
    </row>
    <row r="2529" spans="1:20" s="33" customFormat="1" x14ac:dyDescent="0.3">
      <c r="A2529" s="150"/>
      <c r="B2529" s="151"/>
      <c r="C2529" s="152"/>
      <c r="F2529" s="153"/>
      <c r="K2529" s="36"/>
      <c r="L2529" s="36"/>
      <c r="M2529" s="45"/>
      <c r="N2529" s="389"/>
      <c r="O2529" s="154"/>
      <c r="P2529" s="154"/>
      <c r="Q2529" s="46"/>
      <c r="R2529" s="21"/>
      <c r="T2529" s="36"/>
    </row>
    <row r="2530" spans="1:20" s="33" customFormat="1" x14ac:dyDescent="0.3">
      <c r="A2530" s="150"/>
      <c r="B2530" s="151"/>
      <c r="C2530" s="152"/>
      <c r="F2530" s="153"/>
      <c r="K2530" s="36"/>
      <c r="L2530" s="36"/>
      <c r="M2530" s="45"/>
      <c r="N2530" s="389"/>
      <c r="O2530" s="154"/>
      <c r="P2530" s="154"/>
      <c r="Q2530" s="46"/>
      <c r="R2530" s="21"/>
      <c r="T2530" s="36"/>
    </row>
    <row r="2531" spans="1:20" s="33" customFormat="1" x14ac:dyDescent="0.3">
      <c r="A2531" s="150"/>
      <c r="B2531" s="151"/>
      <c r="C2531" s="152"/>
      <c r="F2531" s="153"/>
      <c r="K2531" s="36"/>
      <c r="L2531" s="36"/>
      <c r="M2531" s="45"/>
      <c r="N2531" s="389"/>
      <c r="O2531" s="154"/>
      <c r="P2531" s="154"/>
      <c r="Q2531" s="46"/>
      <c r="R2531" s="21"/>
      <c r="T2531" s="36"/>
    </row>
    <row r="2532" spans="1:20" s="33" customFormat="1" x14ac:dyDescent="0.3">
      <c r="A2532" s="150"/>
      <c r="B2532" s="151"/>
      <c r="C2532" s="152"/>
      <c r="F2532" s="153"/>
      <c r="K2532" s="36"/>
      <c r="L2532" s="36"/>
      <c r="M2532" s="45"/>
      <c r="N2532" s="389"/>
      <c r="O2532" s="154"/>
      <c r="P2532" s="154"/>
      <c r="Q2532" s="46"/>
      <c r="R2532" s="21"/>
      <c r="T2532" s="36"/>
    </row>
    <row r="2533" spans="1:20" s="33" customFormat="1" x14ac:dyDescent="0.3">
      <c r="A2533" s="150"/>
      <c r="B2533" s="151"/>
      <c r="C2533" s="152"/>
      <c r="F2533" s="153"/>
      <c r="K2533" s="36"/>
      <c r="L2533" s="36"/>
      <c r="M2533" s="45"/>
      <c r="N2533" s="389"/>
      <c r="O2533" s="154"/>
      <c r="P2533" s="154"/>
      <c r="Q2533" s="46"/>
      <c r="R2533" s="21"/>
      <c r="T2533" s="36"/>
    </row>
    <row r="2534" spans="1:20" s="33" customFormat="1" x14ac:dyDescent="0.3">
      <c r="A2534" s="150"/>
      <c r="B2534" s="151"/>
      <c r="C2534" s="152"/>
      <c r="F2534" s="153"/>
      <c r="K2534" s="36"/>
      <c r="L2534" s="36"/>
      <c r="M2534" s="45"/>
      <c r="N2534" s="389"/>
      <c r="O2534" s="154"/>
      <c r="P2534" s="154"/>
      <c r="Q2534" s="46"/>
      <c r="R2534" s="21"/>
      <c r="T2534" s="36"/>
    </row>
    <row r="2535" spans="1:20" s="33" customFormat="1" x14ac:dyDescent="0.3">
      <c r="A2535" s="150"/>
      <c r="B2535" s="151"/>
      <c r="C2535" s="152"/>
      <c r="F2535" s="153"/>
      <c r="K2535" s="36"/>
      <c r="L2535" s="36"/>
      <c r="M2535" s="45"/>
      <c r="N2535" s="389"/>
      <c r="O2535" s="154"/>
      <c r="P2535" s="154"/>
      <c r="Q2535" s="46"/>
      <c r="R2535" s="21"/>
      <c r="T2535" s="36"/>
    </row>
    <row r="2536" spans="1:20" s="33" customFormat="1" x14ac:dyDescent="0.3">
      <c r="A2536" s="150"/>
      <c r="B2536" s="151"/>
      <c r="C2536" s="152"/>
      <c r="F2536" s="153"/>
      <c r="K2536" s="36"/>
      <c r="L2536" s="36"/>
      <c r="M2536" s="45"/>
      <c r="N2536" s="389"/>
      <c r="O2536" s="154"/>
      <c r="P2536" s="154"/>
      <c r="Q2536" s="46"/>
      <c r="R2536" s="21"/>
      <c r="T2536" s="36"/>
    </row>
    <row r="2537" spans="1:20" s="33" customFormat="1" x14ac:dyDescent="0.3">
      <c r="A2537" s="150"/>
      <c r="B2537" s="151"/>
      <c r="C2537" s="152"/>
      <c r="F2537" s="153"/>
      <c r="K2537" s="36"/>
      <c r="L2537" s="36"/>
      <c r="M2537" s="45"/>
      <c r="N2537" s="389"/>
      <c r="O2537" s="154"/>
      <c r="P2537" s="154"/>
      <c r="Q2537" s="46"/>
      <c r="R2537" s="21"/>
      <c r="T2537" s="36"/>
    </row>
    <row r="2538" spans="1:20" s="33" customFormat="1" x14ac:dyDescent="0.3">
      <c r="A2538" s="150"/>
      <c r="B2538" s="151"/>
      <c r="C2538" s="152"/>
      <c r="F2538" s="153"/>
      <c r="K2538" s="36"/>
      <c r="L2538" s="36"/>
      <c r="M2538" s="45"/>
      <c r="N2538" s="389"/>
      <c r="O2538" s="154"/>
      <c r="P2538" s="154"/>
      <c r="Q2538" s="46"/>
      <c r="R2538" s="21"/>
      <c r="T2538" s="36"/>
    </row>
    <row r="2539" spans="1:20" s="33" customFormat="1" x14ac:dyDescent="0.3">
      <c r="A2539" s="150"/>
      <c r="B2539" s="151"/>
      <c r="C2539" s="152"/>
      <c r="F2539" s="153"/>
      <c r="K2539" s="36"/>
      <c r="L2539" s="36"/>
      <c r="M2539" s="45"/>
      <c r="N2539" s="389"/>
      <c r="O2539" s="154"/>
      <c r="P2539" s="154"/>
      <c r="Q2539" s="46"/>
      <c r="R2539" s="21"/>
      <c r="T2539" s="36"/>
    </row>
    <row r="2540" spans="1:20" s="33" customFormat="1" x14ac:dyDescent="0.3">
      <c r="A2540" s="150"/>
      <c r="B2540" s="151"/>
      <c r="C2540" s="152"/>
      <c r="F2540" s="153"/>
      <c r="K2540" s="36"/>
      <c r="L2540" s="36"/>
      <c r="M2540" s="45"/>
      <c r="N2540" s="389"/>
      <c r="O2540" s="154"/>
      <c r="P2540" s="154"/>
      <c r="Q2540" s="46"/>
      <c r="R2540" s="21"/>
      <c r="T2540" s="36"/>
    </row>
    <row r="2541" spans="1:20" s="33" customFormat="1" x14ac:dyDescent="0.3">
      <c r="A2541" s="150"/>
      <c r="B2541" s="151"/>
      <c r="C2541" s="152"/>
      <c r="F2541" s="153"/>
      <c r="K2541" s="36"/>
      <c r="L2541" s="36"/>
      <c r="M2541" s="45"/>
      <c r="N2541" s="389"/>
      <c r="O2541" s="154"/>
      <c r="P2541" s="154"/>
      <c r="Q2541" s="46"/>
      <c r="R2541" s="21"/>
      <c r="T2541" s="36"/>
    </row>
    <row r="2542" spans="1:20" s="33" customFormat="1" x14ac:dyDescent="0.3">
      <c r="A2542" s="150"/>
      <c r="B2542" s="151"/>
      <c r="C2542" s="152"/>
      <c r="F2542" s="153"/>
      <c r="K2542" s="36"/>
      <c r="L2542" s="36"/>
      <c r="M2542" s="45"/>
      <c r="N2542" s="389"/>
      <c r="O2542" s="154"/>
      <c r="P2542" s="154"/>
      <c r="Q2542" s="46"/>
      <c r="R2542" s="21"/>
      <c r="T2542" s="36"/>
    </row>
    <row r="2543" spans="1:20" s="33" customFormat="1" x14ac:dyDescent="0.3">
      <c r="A2543" s="150"/>
      <c r="B2543" s="151"/>
      <c r="C2543" s="152"/>
      <c r="F2543" s="153"/>
      <c r="K2543" s="36"/>
      <c r="L2543" s="36"/>
      <c r="M2543" s="45"/>
      <c r="N2543" s="389"/>
      <c r="O2543" s="154"/>
      <c r="P2543" s="154"/>
      <c r="Q2543" s="46"/>
      <c r="R2543" s="21"/>
      <c r="T2543" s="36"/>
    </row>
    <row r="2544" spans="1:20" s="33" customFormat="1" x14ac:dyDescent="0.3">
      <c r="A2544" s="150"/>
      <c r="B2544" s="151"/>
      <c r="C2544" s="152"/>
      <c r="F2544" s="153"/>
      <c r="K2544" s="36"/>
      <c r="L2544" s="36"/>
      <c r="M2544" s="45"/>
      <c r="N2544" s="389"/>
      <c r="O2544" s="154"/>
      <c r="P2544" s="154"/>
      <c r="Q2544" s="46"/>
      <c r="R2544" s="21"/>
      <c r="T2544" s="36"/>
    </row>
    <row r="2545" spans="1:20" s="33" customFormat="1" x14ac:dyDescent="0.3">
      <c r="A2545" s="150"/>
      <c r="B2545" s="151"/>
      <c r="C2545" s="152"/>
      <c r="F2545" s="153"/>
      <c r="K2545" s="36"/>
      <c r="L2545" s="36"/>
      <c r="M2545" s="45"/>
      <c r="N2545" s="389"/>
      <c r="O2545" s="154"/>
      <c r="P2545" s="154"/>
      <c r="Q2545" s="46"/>
      <c r="R2545" s="21"/>
      <c r="T2545" s="36"/>
    </row>
    <row r="2546" spans="1:20" s="33" customFormat="1" x14ac:dyDescent="0.3">
      <c r="A2546" s="150"/>
      <c r="B2546" s="151"/>
      <c r="C2546" s="152"/>
      <c r="F2546" s="153"/>
      <c r="K2546" s="36"/>
      <c r="L2546" s="36"/>
      <c r="M2546" s="45"/>
      <c r="N2546" s="389"/>
      <c r="O2546" s="154"/>
      <c r="P2546" s="154"/>
      <c r="Q2546" s="46"/>
      <c r="R2546" s="21"/>
      <c r="T2546" s="36"/>
    </row>
    <row r="2547" spans="1:20" s="33" customFormat="1" x14ac:dyDescent="0.3">
      <c r="A2547" s="150"/>
      <c r="B2547" s="151"/>
      <c r="C2547" s="152"/>
      <c r="F2547" s="153"/>
      <c r="K2547" s="36"/>
      <c r="L2547" s="36"/>
      <c r="M2547" s="45"/>
      <c r="N2547" s="389"/>
      <c r="O2547" s="154"/>
      <c r="P2547" s="154"/>
      <c r="Q2547" s="46"/>
      <c r="R2547" s="21"/>
      <c r="T2547" s="36"/>
    </row>
    <row r="2548" spans="1:20" s="33" customFormat="1" x14ac:dyDescent="0.3">
      <c r="A2548" s="150"/>
      <c r="B2548" s="151"/>
      <c r="C2548" s="152"/>
      <c r="F2548" s="153"/>
      <c r="K2548" s="36"/>
      <c r="L2548" s="36"/>
      <c r="M2548" s="45"/>
      <c r="N2548" s="389"/>
      <c r="O2548" s="154"/>
      <c r="P2548" s="154"/>
      <c r="Q2548" s="46"/>
      <c r="R2548" s="21"/>
      <c r="T2548" s="36"/>
    </row>
    <row r="2549" spans="1:20" s="33" customFormat="1" x14ac:dyDescent="0.3">
      <c r="A2549" s="150"/>
      <c r="B2549" s="151"/>
      <c r="C2549" s="155"/>
      <c r="F2549" s="153"/>
      <c r="K2549" s="36"/>
      <c r="L2549" s="36"/>
      <c r="M2549" s="45"/>
      <c r="N2549" s="389"/>
      <c r="O2549" s="154"/>
      <c r="P2549" s="154"/>
      <c r="Q2549" s="46"/>
      <c r="R2549" s="21"/>
      <c r="T2549" s="36"/>
    </row>
    <row r="2550" spans="1:20" s="33" customFormat="1" x14ac:dyDescent="0.3">
      <c r="A2550" s="150"/>
      <c r="B2550" s="151"/>
      <c r="C2550" s="155"/>
      <c r="F2550" s="153"/>
      <c r="K2550" s="36"/>
      <c r="L2550" s="36"/>
      <c r="M2550" s="45"/>
      <c r="N2550" s="389"/>
      <c r="O2550" s="154"/>
      <c r="P2550" s="154"/>
      <c r="Q2550" s="46"/>
      <c r="R2550" s="21"/>
      <c r="T2550" s="36"/>
    </row>
  </sheetData>
  <autoFilter ref="A1:AD656"/>
  <conditionalFormatting sqref="M452:M549 M656:M1048576 K655 M1:M449">
    <cfRule type="colorScale" priority="37">
      <colorScale>
        <cfvo type="num" val="0"/>
        <cfvo type="num" val="200"/>
        <color rgb="FFFF896D"/>
        <color rgb="FFFF896D"/>
      </colorScale>
    </cfRule>
    <cfRule type="containsText" dxfId="15" priority="38" operator="containsText" text="Сдан">
      <formula>NOT(ISERROR(SEARCH("Сдан",K1)))</formula>
    </cfRule>
    <cfRule type="containsText" dxfId="14" priority="39" operator="containsText" text="Просрочки нет">
      <formula>NOT(ISERROR(SEARCH("Просрочки нет",K1)))</formula>
    </cfRule>
  </conditionalFormatting>
  <conditionalFormatting sqref="M450">
    <cfRule type="colorScale" priority="34">
      <colorScale>
        <cfvo type="num" val="0"/>
        <cfvo type="num" val="200"/>
        <color rgb="FFFF896D"/>
        <color rgb="FFFF896D"/>
      </colorScale>
    </cfRule>
    <cfRule type="containsText" dxfId="13" priority="35" operator="containsText" text="Сдан">
      <formula>NOT(ISERROR(SEARCH("Сдан",M450)))</formula>
    </cfRule>
    <cfRule type="containsText" dxfId="12" priority="36" operator="containsText" text="Просрочки нет">
      <formula>NOT(ISERROR(SEARCH("Просрочки нет",M450)))</formula>
    </cfRule>
  </conditionalFormatting>
  <conditionalFormatting sqref="M451">
    <cfRule type="colorScale" priority="31">
      <colorScale>
        <cfvo type="num" val="0"/>
        <cfvo type="num" val="200"/>
        <color rgb="FFFF896D"/>
        <color rgb="FFFF896D"/>
      </colorScale>
    </cfRule>
    <cfRule type="containsText" dxfId="11" priority="32" operator="containsText" text="Сдан">
      <formula>NOT(ISERROR(SEARCH("Сдан",M451)))</formula>
    </cfRule>
    <cfRule type="containsText" dxfId="10" priority="33" operator="containsText" text="Просрочки нет">
      <formula>NOT(ISERROR(SEARCH("Просрочки нет",M451)))</formula>
    </cfRule>
  </conditionalFormatting>
  <conditionalFormatting sqref="M550:M615">
    <cfRule type="colorScale" priority="28">
      <colorScale>
        <cfvo type="num" val="0"/>
        <cfvo type="num" val="200"/>
        <color rgb="FFFF896D"/>
        <color rgb="FFFF896D"/>
      </colorScale>
    </cfRule>
    <cfRule type="containsText" dxfId="9" priority="29" operator="containsText" text="Сдан">
      <formula>NOT(ISERROR(SEARCH("Сдан",M550)))</formula>
    </cfRule>
    <cfRule type="containsText" dxfId="8" priority="30" operator="containsText" text="Просрочки нет">
      <formula>NOT(ISERROR(SEARCH("Просрочки нет",M550)))</formula>
    </cfRule>
  </conditionalFormatting>
  <conditionalFormatting sqref="M616">
    <cfRule type="colorScale" priority="25">
      <colorScale>
        <cfvo type="num" val="0"/>
        <cfvo type="num" val="200"/>
        <color rgb="FFFF896D"/>
        <color rgb="FFFF896D"/>
      </colorScale>
    </cfRule>
    <cfRule type="containsText" dxfId="7" priority="26" operator="containsText" text="Сдан">
      <formula>NOT(ISERROR(SEARCH("Сдан",M616)))</formula>
    </cfRule>
    <cfRule type="containsText" dxfId="6" priority="27" operator="containsText" text="Просрочки нет">
      <formula>NOT(ISERROR(SEARCH("Просрочки нет",M616)))</formula>
    </cfRule>
  </conditionalFormatting>
  <conditionalFormatting sqref="M617:M653 M655">
    <cfRule type="colorScale" priority="22">
      <colorScale>
        <cfvo type="num" val="0"/>
        <cfvo type="num" val="200"/>
        <color rgb="FFFF896D"/>
        <color rgb="FFFF896D"/>
      </colorScale>
    </cfRule>
    <cfRule type="containsText" dxfId="5" priority="23" operator="containsText" text="Сдан">
      <formula>NOT(ISERROR(SEARCH("Сдан",M617)))</formula>
    </cfRule>
    <cfRule type="containsText" dxfId="4" priority="24" operator="containsText" text="Просрочки нет">
      <formula>NOT(ISERROR(SEARCH("Просрочки нет",M617)))</formula>
    </cfRule>
  </conditionalFormatting>
  <conditionalFormatting sqref="M654">
    <cfRule type="colorScale" priority="19">
      <colorScale>
        <cfvo type="num" val="0"/>
        <cfvo type="num" val="200"/>
        <color rgb="FFFF896D"/>
        <color rgb="FFFF896D"/>
      </colorScale>
    </cfRule>
    <cfRule type="containsText" dxfId="3" priority="20" operator="containsText" text="Сдан">
      <formula>NOT(ISERROR(SEARCH("Сдан",M654)))</formula>
    </cfRule>
    <cfRule type="containsText" dxfId="2" priority="21" operator="containsText" text="Просрочки нет">
      <formula>NOT(ISERROR(SEARCH("Просрочки нет",M654)))</formula>
    </cfRule>
  </conditionalFormatting>
  <pageMargins left="0.70866141732283472" right="0.70866141732283472" top="0.15748031496062992" bottom="0.15748031496062992" header="0.31496062992125984" footer="0.31496062992125984"/>
  <pageSetup paperSize="9" scale="10" fitToHeight="0" orientation="landscape" r:id="rId1"/>
  <ignoredErrors>
    <ignoredError sqref="L18:L19 L57 L6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E22" sqref="E22"/>
    </sheetView>
  </sheetViews>
  <sheetFormatPr defaultRowHeight="14.4" x14ac:dyDescent="0.3"/>
  <cols>
    <col min="1" max="1" width="64.6640625" customWidth="1"/>
    <col min="2" max="2" width="12.33203125" customWidth="1"/>
    <col min="3" max="3" width="19.88671875" customWidth="1"/>
    <col min="4" max="4" width="19.44140625" customWidth="1"/>
    <col min="5" max="5" width="20.44140625" customWidth="1"/>
    <col min="6" max="6" width="15.88671875" customWidth="1"/>
    <col min="7" max="7" width="22.44140625" customWidth="1"/>
    <col min="8" max="8" width="14.44140625" customWidth="1"/>
    <col min="12" max="12" width="36.6640625" customWidth="1"/>
  </cols>
  <sheetData>
    <row r="1" spans="1:12" ht="42" x14ac:dyDescent="0.3">
      <c r="A1" s="25" t="s">
        <v>9</v>
      </c>
      <c r="B1" s="25" t="s">
        <v>254</v>
      </c>
      <c r="C1" s="11" t="s">
        <v>8</v>
      </c>
      <c r="D1" s="31" t="s">
        <v>14</v>
      </c>
      <c r="E1" s="31" t="s">
        <v>255</v>
      </c>
      <c r="F1" s="11" t="s">
        <v>6</v>
      </c>
      <c r="G1" s="26" t="s">
        <v>5</v>
      </c>
      <c r="H1" s="2" t="s">
        <v>4</v>
      </c>
      <c r="I1" s="12" t="s">
        <v>12</v>
      </c>
      <c r="J1" s="12" t="s">
        <v>13</v>
      </c>
      <c r="K1" s="3" t="s">
        <v>16</v>
      </c>
      <c r="L1" s="3" t="s">
        <v>15</v>
      </c>
    </row>
    <row r="2" spans="1:12" x14ac:dyDescent="0.3">
      <c r="A2" s="66" t="s">
        <v>239</v>
      </c>
      <c r="B2" s="66"/>
      <c r="C2" s="62"/>
      <c r="D2" s="51"/>
      <c r="E2" s="60"/>
      <c r="F2" s="121"/>
      <c r="G2" s="67"/>
      <c r="H2" s="68"/>
      <c r="I2" s="6"/>
      <c r="J2" s="6"/>
      <c r="K2" s="44"/>
      <c r="L2" s="20"/>
    </row>
    <row r="3" spans="1:12" x14ac:dyDescent="0.3">
      <c r="A3" s="59"/>
      <c r="B3" s="59"/>
      <c r="C3" s="62"/>
      <c r="D3" s="51"/>
      <c r="E3" s="60"/>
      <c r="F3" s="121"/>
      <c r="G3" s="67"/>
      <c r="H3" s="68"/>
      <c r="I3" s="6"/>
      <c r="J3" s="6"/>
      <c r="K3" s="44"/>
      <c r="L3" s="20"/>
    </row>
    <row r="4" spans="1:12" x14ac:dyDescent="0.3">
      <c r="A4" s="59" t="s">
        <v>240</v>
      </c>
      <c r="B4" s="59"/>
      <c r="C4" s="62" t="s">
        <v>252</v>
      </c>
      <c r="D4" s="122">
        <v>49750</v>
      </c>
      <c r="E4" s="60"/>
      <c r="F4" s="121"/>
      <c r="G4" s="67"/>
      <c r="H4" s="68"/>
      <c r="I4" s="6"/>
      <c r="J4" s="6"/>
      <c r="K4" s="44"/>
      <c r="L4" s="20"/>
    </row>
    <row r="5" spans="1:12" x14ac:dyDescent="0.3">
      <c r="A5" s="59" t="s">
        <v>240</v>
      </c>
      <c r="B5" s="59">
        <v>1</v>
      </c>
      <c r="C5" s="62" t="s">
        <v>253</v>
      </c>
      <c r="D5" s="122">
        <v>1812175.47</v>
      </c>
      <c r="E5" s="63"/>
      <c r="F5" s="121"/>
      <c r="G5" s="67"/>
      <c r="H5" s="68"/>
      <c r="I5" s="6"/>
      <c r="J5" s="6"/>
      <c r="K5" s="44"/>
      <c r="L5" s="20"/>
    </row>
    <row r="6" spans="1:12" x14ac:dyDescent="0.3">
      <c r="A6" s="59" t="s">
        <v>241</v>
      </c>
      <c r="B6" s="59"/>
      <c r="C6" s="62" t="s">
        <v>252</v>
      </c>
      <c r="D6" s="122">
        <v>348250</v>
      </c>
      <c r="E6" s="60"/>
      <c r="F6" s="121"/>
      <c r="G6" s="67"/>
      <c r="H6" s="68"/>
      <c r="I6" s="6"/>
      <c r="J6" s="6"/>
      <c r="K6" s="44"/>
      <c r="L6" s="20"/>
    </row>
    <row r="7" spans="1:12" x14ac:dyDescent="0.3">
      <c r="A7" s="59" t="s">
        <v>241</v>
      </c>
      <c r="B7" s="59">
        <v>7</v>
      </c>
      <c r="C7" s="62" t="s">
        <v>253</v>
      </c>
      <c r="D7" s="122">
        <v>12685228.289999999</v>
      </c>
      <c r="E7" s="60"/>
      <c r="F7" s="121"/>
      <c r="G7" s="67"/>
      <c r="H7" s="68"/>
      <c r="I7" s="6"/>
      <c r="J7" s="6"/>
      <c r="K7" s="44"/>
      <c r="L7" s="20"/>
    </row>
    <row r="8" spans="1:12" x14ac:dyDescent="0.3">
      <c r="A8" s="59" t="s">
        <v>242</v>
      </c>
      <c r="B8" s="59"/>
      <c r="C8" s="62" t="s">
        <v>252</v>
      </c>
      <c r="D8" s="122">
        <v>199000</v>
      </c>
      <c r="E8" s="60"/>
      <c r="F8" s="121"/>
      <c r="G8" s="67"/>
      <c r="H8" s="68"/>
      <c r="I8" s="6"/>
      <c r="J8" s="6"/>
      <c r="K8" s="44"/>
      <c r="L8" s="20"/>
    </row>
    <row r="9" spans="1:12" x14ac:dyDescent="0.3">
      <c r="A9" s="59" t="s">
        <v>242</v>
      </c>
      <c r="B9" s="59">
        <v>4</v>
      </c>
      <c r="C9" s="62" t="s">
        <v>253</v>
      </c>
      <c r="D9" s="122">
        <v>7248701.8799999999</v>
      </c>
      <c r="E9" s="61"/>
      <c r="F9" s="121"/>
      <c r="G9" s="67"/>
      <c r="H9" s="68"/>
      <c r="I9" s="6"/>
      <c r="J9" s="6"/>
      <c r="K9" s="44"/>
      <c r="L9" s="20"/>
    </row>
    <row r="10" spans="1:12" x14ac:dyDescent="0.3">
      <c r="A10" s="62" t="s">
        <v>243</v>
      </c>
      <c r="B10" s="62"/>
      <c r="C10" s="62" t="s">
        <v>252</v>
      </c>
      <c r="D10" s="122">
        <v>298500</v>
      </c>
      <c r="E10" s="60"/>
      <c r="F10" s="121"/>
      <c r="G10" s="67"/>
      <c r="H10" s="68"/>
      <c r="I10" s="6"/>
      <c r="J10" s="6"/>
      <c r="K10" s="44"/>
      <c r="L10" s="20"/>
    </row>
    <row r="11" spans="1:12" x14ac:dyDescent="0.3">
      <c r="A11" s="62" t="s">
        <v>243</v>
      </c>
      <c r="B11" s="62">
        <v>6</v>
      </c>
      <c r="C11" s="62" t="s">
        <v>253</v>
      </c>
      <c r="D11" s="122">
        <v>10873052.82</v>
      </c>
      <c r="E11" s="60"/>
      <c r="F11" s="121"/>
      <c r="G11" s="67"/>
      <c r="H11" s="68"/>
      <c r="I11" s="6"/>
      <c r="J11" s="6"/>
      <c r="K11" s="44"/>
      <c r="L11" s="20"/>
    </row>
    <row r="12" spans="1:12" x14ac:dyDescent="0.3">
      <c r="A12" s="62" t="s">
        <v>244</v>
      </c>
      <c r="B12" s="62"/>
      <c r="C12" s="62" t="s">
        <v>252</v>
      </c>
      <c r="D12" s="122">
        <v>99500</v>
      </c>
      <c r="E12" s="63"/>
      <c r="F12" s="121"/>
      <c r="G12" s="67"/>
      <c r="H12" s="117"/>
      <c r="I12" s="29"/>
      <c r="J12" s="29"/>
      <c r="K12" s="44"/>
      <c r="L12" s="20"/>
    </row>
    <row r="13" spans="1:12" x14ac:dyDescent="0.3">
      <c r="A13" s="62" t="s">
        <v>244</v>
      </c>
      <c r="B13" s="62">
        <v>2</v>
      </c>
      <c r="C13" s="62" t="s">
        <v>253</v>
      </c>
      <c r="D13" s="122">
        <v>3624350.94</v>
      </c>
      <c r="E13" s="65"/>
      <c r="F13" s="121"/>
      <c r="G13" s="62"/>
      <c r="H13" s="57"/>
      <c r="I13" s="6"/>
      <c r="J13" s="6"/>
      <c r="K13" s="44"/>
      <c r="L13" s="20"/>
    </row>
    <row r="14" spans="1:12" x14ac:dyDescent="0.3">
      <c r="A14" s="62" t="s">
        <v>245</v>
      </c>
      <c r="B14" s="62"/>
      <c r="C14" s="62" t="s">
        <v>252</v>
      </c>
      <c r="D14" s="122">
        <v>99500</v>
      </c>
      <c r="E14" s="59"/>
      <c r="F14" s="121"/>
      <c r="G14" s="62"/>
      <c r="H14" s="57"/>
      <c r="I14" s="6"/>
      <c r="J14" s="6"/>
      <c r="K14" s="44"/>
      <c r="L14" s="20"/>
    </row>
    <row r="15" spans="1:12" x14ac:dyDescent="0.3">
      <c r="A15" s="62" t="s">
        <v>245</v>
      </c>
      <c r="B15" s="62">
        <v>2</v>
      </c>
      <c r="C15" s="62" t="s">
        <v>253</v>
      </c>
      <c r="D15" s="122">
        <v>3624350.94</v>
      </c>
      <c r="E15" s="59"/>
      <c r="F15" s="121"/>
      <c r="G15" s="62"/>
      <c r="H15" s="57"/>
      <c r="I15" s="6"/>
      <c r="J15" s="6"/>
      <c r="K15" s="44"/>
      <c r="L15" s="19"/>
    </row>
    <row r="16" spans="1:12" x14ac:dyDescent="0.3">
      <c r="A16" s="59" t="s">
        <v>246</v>
      </c>
      <c r="B16" s="59"/>
      <c r="C16" s="62" t="s">
        <v>252</v>
      </c>
      <c r="D16" s="122">
        <v>49750</v>
      </c>
      <c r="E16" s="59"/>
      <c r="F16" s="121"/>
      <c r="G16" s="62"/>
      <c r="H16" s="57"/>
      <c r="I16" s="6"/>
      <c r="J16" s="6"/>
      <c r="K16" s="44"/>
      <c r="L16" s="20"/>
    </row>
    <row r="17" spans="1:12" x14ac:dyDescent="0.3">
      <c r="A17" s="59" t="s">
        <v>246</v>
      </c>
      <c r="B17" s="59">
        <v>1</v>
      </c>
      <c r="C17" s="62" t="s">
        <v>253</v>
      </c>
      <c r="D17" s="122">
        <v>1812175.47</v>
      </c>
      <c r="E17" s="63"/>
      <c r="F17" s="121"/>
      <c r="G17" s="62"/>
      <c r="H17" s="57"/>
      <c r="I17" s="6"/>
      <c r="J17" s="6"/>
      <c r="K17" s="44"/>
      <c r="L17" s="44"/>
    </row>
    <row r="18" spans="1:12" x14ac:dyDescent="0.3">
      <c r="A18" s="62" t="s">
        <v>247</v>
      </c>
      <c r="B18" s="62"/>
      <c r="C18" s="62" t="s">
        <v>252</v>
      </c>
      <c r="D18" s="122">
        <v>49750</v>
      </c>
      <c r="E18" s="63"/>
      <c r="F18" s="8"/>
      <c r="G18" s="62"/>
      <c r="H18" s="58"/>
      <c r="I18" s="6"/>
      <c r="J18" s="6"/>
      <c r="K18" s="44"/>
      <c r="L18" s="20"/>
    </row>
    <row r="19" spans="1:12" x14ac:dyDescent="0.3">
      <c r="A19" s="62" t="s">
        <v>247</v>
      </c>
      <c r="B19" s="62">
        <v>1</v>
      </c>
      <c r="C19" s="62" t="s">
        <v>253</v>
      </c>
      <c r="D19" s="122">
        <v>1812175.47</v>
      </c>
      <c r="E19" s="63"/>
      <c r="F19" s="8"/>
      <c r="G19" s="62"/>
      <c r="H19" s="57"/>
      <c r="I19" s="6"/>
      <c r="J19" s="6"/>
      <c r="K19" s="44"/>
      <c r="L19" s="20"/>
    </row>
    <row r="20" spans="1:12" x14ac:dyDescent="0.3">
      <c r="A20" s="59" t="s">
        <v>248</v>
      </c>
      <c r="B20" s="59"/>
      <c r="C20" s="62" t="s">
        <v>252</v>
      </c>
      <c r="D20" s="122">
        <v>199000</v>
      </c>
      <c r="E20" s="63"/>
      <c r="F20" s="8"/>
      <c r="G20" s="62"/>
      <c r="H20" s="57"/>
      <c r="I20" s="6"/>
      <c r="J20" s="6"/>
      <c r="K20" s="44"/>
      <c r="L20" s="44"/>
    </row>
    <row r="21" spans="1:12" x14ac:dyDescent="0.3">
      <c r="A21" s="59" t="s">
        <v>248</v>
      </c>
      <c r="B21" s="59">
        <v>4</v>
      </c>
      <c r="C21" s="62" t="s">
        <v>253</v>
      </c>
      <c r="D21" s="122">
        <v>7248701.8799999999</v>
      </c>
      <c r="E21" s="63"/>
      <c r="F21" s="8"/>
      <c r="G21" s="62"/>
      <c r="H21" s="57"/>
      <c r="I21" s="6"/>
      <c r="J21" s="6"/>
      <c r="K21" s="44"/>
      <c r="L21" s="43"/>
    </row>
    <row r="22" spans="1:12" x14ac:dyDescent="0.3">
      <c r="A22" s="62" t="s">
        <v>249</v>
      </c>
      <c r="B22" s="62"/>
      <c r="C22" s="62" t="s">
        <v>252</v>
      </c>
      <c r="D22" s="122">
        <v>99500</v>
      </c>
      <c r="E22" s="63"/>
      <c r="F22" s="8"/>
      <c r="G22" s="121"/>
      <c r="H22" s="6"/>
      <c r="I22" s="6"/>
      <c r="J22" s="6"/>
      <c r="K22" s="44"/>
      <c r="L22" s="19"/>
    </row>
    <row r="23" spans="1:12" x14ac:dyDescent="0.3">
      <c r="A23" s="62" t="s">
        <v>249</v>
      </c>
      <c r="B23" s="62">
        <v>2</v>
      </c>
      <c r="C23" s="62" t="s">
        <v>253</v>
      </c>
      <c r="D23" s="122">
        <v>3624350.94</v>
      </c>
      <c r="E23" s="63"/>
      <c r="F23" s="8"/>
      <c r="G23" s="121"/>
      <c r="H23" s="121"/>
      <c r="I23" s="6"/>
      <c r="J23" s="6"/>
      <c r="K23" s="44"/>
      <c r="L23" s="20"/>
    </row>
    <row r="24" spans="1:12" x14ac:dyDescent="0.3">
      <c r="A24" s="59" t="s">
        <v>250</v>
      </c>
      <c r="B24" s="59"/>
      <c r="C24" s="62" t="s">
        <v>252</v>
      </c>
      <c r="D24" s="122">
        <v>298500</v>
      </c>
      <c r="E24" s="63"/>
      <c r="F24" s="8"/>
      <c r="G24" s="121"/>
      <c r="H24" s="121"/>
      <c r="I24" s="6"/>
      <c r="J24" s="6"/>
      <c r="K24" s="44"/>
      <c r="L24" s="44"/>
    </row>
    <row r="25" spans="1:12" x14ac:dyDescent="0.3">
      <c r="A25" s="59" t="s">
        <v>250</v>
      </c>
      <c r="B25" s="59">
        <v>6</v>
      </c>
      <c r="C25" s="62" t="s">
        <v>253</v>
      </c>
      <c r="D25" s="122">
        <v>10873052.82</v>
      </c>
      <c r="E25" s="63"/>
      <c r="F25" s="8"/>
      <c r="G25" s="121"/>
      <c r="H25" s="121"/>
      <c r="I25" s="6"/>
      <c r="J25" s="6"/>
      <c r="K25" s="44"/>
      <c r="L25" s="44"/>
    </row>
    <row r="26" spans="1:12" x14ac:dyDescent="0.3">
      <c r="A26" s="62" t="s">
        <v>251</v>
      </c>
      <c r="B26" s="62"/>
      <c r="C26" s="62" t="s">
        <v>252</v>
      </c>
      <c r="D26" s="122">
        <v>298500</v>
      </c>
      <c r="E26" s="63"/>
      <c r="F26" s="8"/>
      <c r="G26" s="121"/>
      <c r="H26" s="6"/>
      <c r="I26" s="6"/>
      <c r="J26" s="6"/>
      <c r="K26" s="44"/>
      <c r="L26" s="20"/>
    </row>
    <row r="27" spans="1:12" x14ac:dyDescent="0.3">
      <c r="A27" s="62" t="s">
        <v>251</v>
      </c>
      <c r="B27" s="62">
        <v>6</v>
      </c>
      <c r="C27" s="62" t="s">
        <v>253</v>
      </c>
      <c r="D27" s="122">
        <v>10873052.82</v>
      </c>
      <c r="E27" s="63"/>
      <c r="F27" s="8"/>
      <c r="G27" s="121"/>
      <c r="H27" s="121"/>
      <c r="I27" s="6"/>
      <c r="J27" s="6"/>
      <c r="K27" s="44"/>
      <c r="L27" s="44"/>
    </row>
    <row r="28" spans="1:12" x14ac:dyDescent="0.3">
      <c r="A28" s="62"/>
      <c r="B28" s="62"/>
      <c r="C28" s="8"/>
      <c r="D28" s="121"/>
      <c r="E28" s="63"/>
      <c r="F28" s="8"/>
      <c r="G28" s="121"/>
      <c r="H28" s="121"/>
      <c r="I28" s="6"/>
      <c r="J28" s="6"/>
      <c r="K28" s="44"/>
      <c r="L28" s="43"/>
    </row>
    <row r="29" spans="1:12" x14ac:dyDescent="0.3">
      <c r="A29" s="62"/>
      <c r="B29" s="62"/>
      <c r="C29" s="8"/>
      <c r="D29" s="121"/>
      <c r="E29" s="63"/>
      <c r="F29" s="8"/>
      <c r="G29" s="121"/>
      <c r="H29" s="121"/>
      <c r="I29" s="6"/>
      <c r="J29" s="6"/>
      <c r="K29" s="44"/>
      <c r="L29" s="20"/>
    </row>
    <row r="30" spans="1:12" x14ac:dyDescent="0.3">
      <c r="A30" s="64"/>
      <c r="B30" s="64"/>
      <c r="C30" s="8"/>
      <c r="D30" s="4"/>
      <c r="E30" s="63"/>
      <c r="F30" s="8"/>
      <c r="G30" s="121"/>
      <c r="H30" s="121"/>
      <c r="I30" s="6"/>
      <c r="J30" s="6"/>
      <c r="K30" s="44"/>
      <c r="L30" s="20"/>
    </row>
    <row r="31" spans="1:12" x14ac:dyDescent="0.3">
      <c r="A31" s="62"/>
      <c r="B31" s="62"/>
      <c r="C31" s="8"/>
      <c r="D31" s="4"/>
      <c r="E31" s="63"/>
      <c r="F31" s="8"/>
      <c r="G31" s="121"/>
      <c r="H31" s="121"/>
      <c r="I31" s="6"/>
      <c r="J31" s="6"/>
      <c r="K31" s="44"/>
      <c r="L31" s="19"/>
    </row>
    <row r="32" spans="1:12" ht="15.6" x14ac:dyDescent="0.3">
      <c r="A32" s="42"/>
      <c r="B32" s="42"/>
      <c r="C32" s="8"/>
      <c r="D32" s="4"/>
      <c r="E32" s="32"/>
      <c r="F32" s="8"/>
      <c r="G32" s="121"/>
      <c r="H32" s="121"/>
      <c r="I32" s="6"/>
      <c r="J32" s="6"/>
      <c r="K32" s="44"/>
      <c r="L32" s="20"/>
    </row>
    <row r="33" spans="4:4" x14ac:dyDescent="0.3">
      <c r="D33" s="123"/>
    </row>
  </sheetData>
  <conditionalFormatting sqref="K1:K32">
    <cfRule type="colorScale" priority="1">
      <colorScale>
        <cfvo type="num" val="0"/>
        <cfvo type="num" val="200"/>
        <color rgb="FFFF896D"/>
        <color rgb="FFFF896D"/>
      </colorScale>
    </cfRule>
    <cfRule type="containsText" dxfId="1" priority="2" operator="containsText" text="Сдан">
      <formula>NOT(ISERROR(SEARCH("Сдан",K1)))</formula>
    </cfRule>
    <cfRule type="containsText" dxfId="0" priority="3" operator="containsText" text="Просрочки нет">
      <formula>NOT(ISERROR(SEARCH("Просрочки нет",K1)))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2020</vt:lpstr>
      <vt:lpstr>остатки 2019</vt:lpstr>
      <vt:lpstr>лифты</vt:lpstr>
      <vt:lpstr>'2020'!OLE_LINK4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Ефимова Т.П.</dc:creator>
  <cp:lastModifiedBy>Лымарь</cp:lastModifiedBy>
  <cp:lastPrinted>2021-01-11T14:20:21Z</cp:lastPrinted>
  <dcterms:created xsi:type="dcterms:W3CDTF">2019-03-26T14:01:48Z</dcterms:created>
  <dcterms:modified xsi:type="dcterms:W3CDTF">2021-02-01T13:57:20Z</dcterms:modified>
</cp:coreProperties>
</file>