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работа\Проекты распоряжения НО\Проект краткосрочного плана на 2015\На сайт\"/>
    </mc:Choice>
  </mc:AlternateContent>
  <bookViews>
    <workbookView xWindow="120" yWindow="216" windowWidth="15600" windowHeight="9180"/>
  </bookViews>
  <sheets>
    <sheet name="план" sheetId="13" r:id="rId1"/>
  </sheets>
  <externalReferences>
    <externalReference r:id="rId2"/>
  </externalReferences>
  <definedNames>
    <definedName name="_xlnm._FilterDatabase" localSheetId="0" hidden="1">план!$B$12:$L$343</definedName>
    <definedName name="_xlnm.Print_Area" localSheetId="0">план!$A$1:$L$341</definedName>
  </definedNames>
  <calcPr calcId="152511"/>
  <fileRecoveryPr repairLoad="1"/>
</workbook>
</file>

<file path=xl/calcChain.xml><?xml version="1.0" encoding="utf-8"?>
<calcChain xmlns="http://schemas.openxmlformats.org/spreadsheetml/2006/main">
  <c r="H270" i="13" l="1"/>
  <c r="C13" i="13" l="1"/>
  <c r="C14" i="13"/>
  <c r="H14" i="13"/>
  <c r="K14" i="13"/>
  <c r="C17" i="13"/>
  <c r="H17" i="13"/>
  <c r="K17" i="13" s="1"/>
  <c r="C52" i="13"/>
  <c r="H52" i="13"/>
  <c r="K52" i="13"/>
  <c r="C81" i="13"/>
  <c r="H81" i="13"/>
  <c r="K81" i="13"/>
  <c r="C84" i="13"/>
  <c r="H84" i="13"/>
  <c r="K84" i="13"/>
  <c r="C87" i="13"/>
  <c r="H87" i="13"/>
  <c r="K87" i="13" s="1"/>
  <c r="C93" i="13"/>
  <c r="H93" i="13"/>
  <c r="K93" i="13"/>
  <c r="C98" i="13"/>
  <c r="H98" i="13"/>
  <c r="K98" i="13"/>
  <c r="C107" i="13"/>
  <c r="H107" i="13"/>
  <c r="K107" i="13"/>
  <c r="C110" i="13"/>
  <c r="H110" i="13"/>
  <c r="K110" i="13" s="1"/>
  <c r="K111" i="13"/>
  <c r="K116" i="13"/>
  <c r="C117" i="13"/>
  <c r="H117" i="13"/>
  <c r="K117" i="13"/>
  <c r="C155" i="13"/>
  <c r="H155" i="13"/>
  <c r="K155" i="13" s="1"/>
  <c r="C177" i="13"/>
  <c r="H177" i="13"/>
  <c r="K177" i="13" s="1"/>
  <c r="G181" i="13"/>
  <c r="G182" i="13"/>
  <c r="G183" i="13"/>
  <c r="G184" i="13"/>
  <c r="G185" i="13"/>
  <c r="G186" i="13"/>
  <c r="G187" i="13"/>
  <c r="C188" i="13"/>
  <c r="H188" i="13"/>
  <c r="K188" i="13"/>
  <c r="C204" i="13"/>
  <c r="H204" i="13"/>
  <c r="K204" i="13" s="1"/>
  <c r="C217" i="13"/>
  <c r="H217" i="13"/>
  <c r="K217" i="13"/>
  <c r="C237" i="13"/>
  <c r="H237" i="13"/>
  <c r="K237" i="13"/>
  <c r="C244" i="13"/>
  <c r="H244" i="13"/>
  <c r="K244" i="13"/>
  <c r="C247" i="13"/>
  <c r="H247" i="13"/>
  <c r="K247" i="13" s="1"/>
  <c r="C262" i="13"/>
  <c r="H262" i="13"/>
  <c r="K262" i="13"/>
  <c r="C270" i="13"/>
  <c r="K270" i="13"/>
  <c r="K13" i="13" l="1"/>
  <c r="H13" i="13"/>
</calcChain>
</file>

<file path=xl/sharedStrings.xml><?xml version="1.0" encoding="utf-8"?>
<sst xmlns="http://schemas.openxmlformats.org/spreadsheetml/2006/main" count="1582" uniqueCount="680">
  <si>
    <t>г.Окуловка, ул.1 Мая, д.2</t>
  </si>
  <si>
    <t>г.Окуловка, ул.1 Мая, д.3</t>
  </si>
  <si>
    <t>г.Окуловка, ул.1-я Железнодорожная, д.5</t>
  </si>
  <si>
    <t>г.Окуловка, ул.1-я Железнодорожная, д.6</t>
  </si>
  <si>
    <t>г.Окуловка, ул.2-я Железнодорожная, д.4</t>
  </si>
  <si>
    <t>г.Окуловка, ул.2-я Железнодорожная, д.6</t>
  </si>
  <si>
    <t>г.Окуловка, ул.Володарского, д.27</t>
  </si>
  <si>
    <t>г.Окуловка, ул.Володарского, д.33</t>
  </si>
  <si>
    <t>г.Окуловка, ул.Коммунаров, д.29</t>
  </si>
  <si>
    <t>г.Окуловка, ул.Миклухо-Маклая, д.23</t>
  </si>
  <si>
    <t>г.Окуловка, ул.Миклухо-Маклая, д.32</t>
  </si>
  <si>
    <t>г.Окуловка, ул.Миклухо-Маклая, д.34</t>
  </si>
  <si>
    <t>г.Окуловка, ул.Новгородская, д.10</t>
  </si>
  <si>
    <t>г.Окуловка, ул.Новгородская, д.3</t>
  </si>
  <si>
    <t>г.Окуловка, ул.Островского, д.38</t>
  </si>
  <si>
    <t>г.Окуловка, ул.Островского, д.42, корп.1</t>
  </si>
  <si>
    <t>р.п.Кулотино, ул.Петра Скрипкина, д.1</t>
  </si>
  <si>
    <t>г.Окуловка, ул.Степана Разина, д.15</t>
  </si>
  <si>
    <t>г.Окуловка, ул.Физкультуры, д.3</t>
  </si>
  <si>
    <t>д.Лазарицкая Лука, д.18</t>
  </si>
  <si>
    <t>д.Федорково, пер.Рабочий, д.1</t>
  </si>
  <si>
    <t>р.п.Парфино, ул.Ленина, д.2</t>
  </si>
  <si>
    <t xml:space="preserve">р.п.Парфино, ул.Ленина, д.3 </t>
  </si>
  <si>
    <t>р.п.Парфино, ул.Мира, д.19</t>
  </si>
  <si>
    <t>р.п.Парфино, ул.Мира, д.22</t>
  </si>
  <si>
    <t>г.Пестово, ул.Виноградова, д.16</t>
  </si>
  <si>
    <t>г.Пестово, ул.Виноградова, д.19</t>
  </si>
  <si>
    <t>г.Пестово, ул.Заводская, д.3</t>
  </si>
  <si>
    <t>г.Пестово, ул.Заводская, д.5</t>
  </si>
  <si>
    <t>г.Пестово, ул.Заводская, д.6</t>
  </si>
  <si>
    <t>г.Пестово, ул.Заводская, д.9</t>
  </si>
  <si>
    <t>г.Пестово, ул.Красных Зорь, д.74</t>
  </si>
  <si>
    <t>г.Пестово, ул.Первомайская, д.12а</t>
  </si>
  <si>
    <t>г.Пестово, ул.Первомайская, д.4</t>
  </si>
  <si>
    <t>г.Пестово, ул.Первомайская, д.6</t>
  </si>
  <si>
    <t>г.Пестово, ул.Устюженское шоссе, д.12</t>
  </si>
  <si>
    <t>г.Пестово, ул.Устюженское шоссе, д.7</t>
  </si>
  <si>
    <t>г.Пестово, ул.Устюженское шоссе, д.9</t>
  </si>
  <si>
    <t>г.Пестово, ул.Чапаева, д.7</t>
  </si>
  <si>
    <t>г.Сольцы, наб.7 Ноября, д.11</t>
  </si>
  <si>
    <t>г.Сольцы, наб.7 Ноября, д.19</t>
  </si>
  <si>
    <t>г.Сольцы, пер.Школьный, д.4</t>
  </si>
  <si>
    <t>г.Сольцы, просп.Советский, д.30</t>
  </si>
  <si>
    <t>г.Сольцы, просп.Советский, д.10</t>
  </si>
  <si>
    <t>г.Сольцы, просп.Советский, д.29</t>
  </si>
  <si>
    <t>г.Сольцы, просп.Советский, д.32</t>
  </si>
  <si>
    <t>г.Сольцы, ул.Гагарина, д.12</t>
  </si>
  <si>
    <t>д.Сосновка, ул.Цветочная, д.1</t>
  </si>
  <si>
    <t>д.Сосновка, ул.Шилова Гора, д.5</t>
  </si>
  <si>
    <t>д.Сосновка, ул.Шилова Гора, д.7</t>
  </si>
  <si>
    <t>д.Сосновка, ул.Школьная, д.3</t>
  </si>
  <si>
    <t>г.Старая Русса, микрорайон Городок, д.5</t>
  </si>
  <si>
    <t>г.Старая Русса, микрорайон Городок, д.7</t>
  </si>
  <si>
    <t>г.Старая Русса, Советская набережная, д.13</t>
  </si>
  <si>
    <t>г.Старая Русса, ул.Володарского, д.45</t>
  </si>
  <si>
    <t>г.Старая Русса, ул.Карла Маркса, д.1</t>
  </si>
  <si>
    <t>г.Старая Русса, ул.Карла Маркса, д.18/14</t>
  </si>
  <si>
    <t>г.Старая Русса, ул.Кириллова, д.6</t>
  </si>
  <si>
    <t>г.Старая Русса, ул.Клубная, д.24</t>
  </si>
  <si>
    <t>г.Старая Русса, ул.Некрасова, д.23</t>
  </si>
  <si>
    <t>г.Старая Русса, пер.Пищевиков, д.17а</t>
  </si>
  <si>
    <t>г.Старая Русса, ул.Радищева, д.7</t>
  </si>
  <si>
    <t>г.Старая Русса, ул.Энгельса, д.5</t>
  </si>
  <si>
    <t>г.Старая Русса, ул.Энгельса, д.9</t>
  </si>
  <si>
    <t>г.Старая Русса, ул.Яковлева, д.61</t>
  </si>
  <si>
    <t>д.Медниково, ул.40 лет Победы, д.4</t>
  </si>
  <si>
    <t>д.Медниково, ул.40 лет Победы, д.6</t>
  </si>
  <si>
    <t>д.Борисово, ул.Центральная, д.4</t>
  </si>
  <si>
    <t>д.Нагово, ул.Школьная, д.16</t>
  </si>
  <si>
    <t>с.Анциферово, ул.Октябрьская, д.37</t>
  </si>
  <si>
    <t>с.Песь, ул.Заводская, д.10</t>
  </si>
  <si>
    <t>ж/д.ст.Кабожа, ул.Вокзальная, д.11</t>
  </si>
  <si>
    <t>р.п.Хвойная, ул.Вокзальная, д.17</t>
  </si>
  <si>
    <t>р.п.Хвойная, ул.Пионерская, д.32</t>
  </si>
  <si>
    <t>п.Юбилейный, ул.Юности, д.4</t>
  </si>
  <si>
    <t>г.Холм, ул.Профсоюзная, д.3</t>
  </si>
  <si>
    <t>д.Карловка, ул.Центральная, д.4</t>
  </si>
  <si>
    <t>д.Карловка, ул.Центральная, д.6</t>
  </si>
  <si>
    <t>д.Селищи, ул.Школьная, д.7</t>
  </si>
  <si>
    <t>г.Чудово, ул.Большевиков, д.11</t>
  </si>
  <si>
    <t>г.Чудово, ул.Большевиков, д.15</t>
  </si>
  <si>
    <t>г.Чудово, ул.Большевиков, д.21</t>
  </si>
  <si>
    <t>г.Чудово, ул.Глеба Успенского, д.5</t>
  </si>
  <si>
    <t>г.Чудово, ул.Замкова, д.2</t>
  </si>
  <si>
    <t>г.Чудово, ул.Новгородская, д.13</t>
  </si>
  <si>
    <t>г.Чудово, ул.Октябрьская, д.11</t>
  </si>
  <si>
    <t>г.Чудово, ул.Октябрьская, д.3</t>
  </si>
  <si>
    <t>г.Чудово, ул.Радищева, д.4</t>
  </si>
  <si>
    <t>г.Чудово, ул.Радищева, д.6</t>
  </si>
  <si>
    <t>с.Медведь, ул.С. Куликова, д.5А</t>
  </si>
  <si>
    <t>с.Медведь, ул.С. Куликова, д.6А</t>
  </si>
  <si>
    <t>с.Медведь, ул.С. Куликова, д.87</t>
  </si>
  <si>
    <t>с.Медведь, ул.С. Куликова, д.88</t>
  </si>
  <si>
    <t>ж/д.ст.Уторгош, ул.Пионерская, д.73а</t>
  </si>
  <si>
    <t>ж/д.ст.Уторгош, ул.Пионерская, д.73</t>
  </si>
  <si>
    <t>р.п.Шимск, ул.Новгородская, д.15</t>
  </si>
  <si>
    <t>микрорайон Кречевицы, д.139</t>
  </si>
  <si>
    <t>микрорайон Кречевицы, д.49</t>
  </si>
  <si>
    <t>микрорайон Кречевицы, д.50</t>
  </si>
  <si>
    <t>микрорайон Кречевицы, д.52</t>
  </si>
  <si>
    <t>просп.Александра Корсунова, д.21/1</t>
  </si>
  <si>
    <t>ремонт лифтов</t>
  </si>
  <si>
    <t>проезд Радистов, д.3</t>
  </si>
  <si>
    <t>проезд Радистов, д.4</t>
  </si>
  <si>
    <t>проезд Радистов, д.5</t>
  </si>
  <si>
    <t>проезд Радистов, д.7</t>
  </si>
  <si>
    <t>ул.20 января, д.10</t>
  </si>
  <si>
    <t>ул.20 января, д.16</t>
  </si>
  <si>
    <t>Андреевская ул., д.18/8</t>
  </si>
  <si>
    <t>Большая Московская ул., д.16</t>
  </si>
  <si>
    <t>Большая Московская ул., д.56/12</t>
  </si>
  <si>
    <t>Большая Московская ул., д.66</t>
  </si>
  <si>
    <t>Большая Московская ул., д.74</t>
  </si>
  <si>
    <t>Большая Московская ул., д.96</t>
  </si>
  <si>
    <t>Большая Санкт-Петербургская ул., д.150</t>
  </si>
  <si>
    <t>Береговая ул., д.48</t>
  </si>
  <si>
    <t>Великая ул., д.15/7</t>
  </si>
  <si>
    <t>Великолукская ул., д.15</t>
  </si>
  <si>
    <t>ул.Газон, д.3/1</t>
  </si>
  <si>
    <t>ул.Германа, д.1</t>
  </si>
  <si>
    <t>ул.Германа, д.10</t>
  </si>
  <si>
    <t>ул.Германа, д.12</t>
  </si>
  <si>
    <t>ул.Германа, д.15</t>
  </si>
  <si>
    <t>ул.Германа, д.24</t>
  </si>
  <si>
    <t>ул.Германа, д.28</t>
  </si>
  <si>
    <t>ул.Германа, д.30</t>
  </si>
  <si>
    <t>ул.Германа, д.4</t>
  </si>
  <si>
    <t>ул.Германа, д.6</t>
  </si>
  <si>
    <t>ул.Германа, д.7</t>
  </si>
  <si>
    <t>ул.Германа, д.8</t>
  </si>
  <si>
    <t>ул.Даньславля, д.11</t>
  </si>
  <si>
    <t>Десятинная ул., д.31</t>
  </si>
  <si>
    <t>Заставная ул., д.2, корп.6</t>
  </si>
  <si>
    <t>ул.Зелинского, д.32, корп.2</t>
  </si>
  <si>
    <t>ул.Зелинского, д.48, корп.2</t>
  </si>
  <si>
    <t>Зоотехническая ул., д.5</t>
  </si>
  <si>
    <t>Козьмодемьянская ул., д.6</t>
  </si>
  <si>
    <t>ул.Коровникова, д.13, корп.4</t>
  </si>
  <si>
    <t>ул.Коровникова, д.15, корп.1</t>
  </si>
  <si>
    <t>ул.Коровникова, д.3, корп.3</t>
  </si>
  <si>
    <t>ул.Космонавтов, д.20, корп.1</t>
  </si>
  <si>
    <t>ул.Красилова, д.45</t>
  </si>
  <si>
    <t>ул.Ломоносова, д.2</t>
  </si>
  <si>
    <t>ул.Мерецкова-Волосова, д.5/2</t>
  </si>
  <si>
    <t>ул.М. Джалиля-Духовская, д.22</t>
  </si>
  <si>
    <t>Новгородская ул., д.12</t>
  </si>
  <si>
    <t>Новолучанская ул., д.7/12</t>
  </si>
  <si>
    <t>ремонт подвала</t>
  </si>
  <si>
    <t>Октябрьская ул., д.12, корп.4</t>
  </si>
  <si>
    <t>Октябрьская ул., д.2, корп.1</t>
  </si>
  <si>
    <t>ул.Павла Левитта, д.4</t>
  </si>
  <si>
    <t>ул.Павла Левитта, д.7</t>
  </si>
  <si>
    <t>Псковская ул., д.24</t>
  </si>
  <si>
    <t>Псковская ул., д.28, корп.2</t>
  </si>
  <si>
    <t>Псковская ул., д.38</t>
  </si>
  <si>
    <t>ул.Радистов, д.1</t>
  </si>
  <si>
    <t>ул.Радистов, д.1/11</t>
  </si>
  <si>
    <t>ул.Радистов, д.2</t>
  </si>
  <si>
    <t>ул.Радистов, д.33</t>
  </si>
  <si>
    <t>ул.Радистов, д.5</t>
  </si>
  <si>
    <t>ул.Рогатица, д.31</t>
  </si>
  <si>
    <t>ул.Рогатица, д.33</t>
  </si>
  <si>
    <t>ул.Саши Устинова, д.7</t>
  </si>
  <si>
    <t>Славная ул., д.35/20</t>
  </si>
  <si>
    <t>ул.Т. Фрунзе-Оловянка, д.20</t>
  </si>
  <si>
    <t>Тихвинская ул., д.16</t>
  </si>
  <si>
    <t>ул.Фёдоровский Ручей, д.23/1</t>
  </si>
  <si>
    <t>ул.Химиков, д.6</t>
  </si>
  <si>
    <t>п.Батецкий, ул.Комарова, д.13</t>
  </si>
  <si>
    <t>п.Батецкий, ул.Линейная, д.21</t>
  </si>
  <si>
    <t>д.Ёгла, ул.Набережная, д.13</t>
  </si>
  <si>
    <t>ремонт системы холодного водоснабжения, установка прибора учета</t>
  </si>
  <si>
    <t>д.Ёгла, ул.Набережная, д.14</t>
  </si>
  <si>
    <t>д.Железково, д.31</t>
  </si>
  <si>
    <t>д.Железково, д.33</t>
  </si>
  <si>
    <t>с.Опеченский Посад, линия 1-я, д.25</t>
  </si>
  <si>
    <t>с.Опеченский Посад, линия 1-я, д.38</t>
  </si>
  <si>
    <t>с.Опеченский Посад, линия 1-я, д.41</t>
  </si>
  <si>
    <t>ремонт фундамента</t>
  </si>
  <si>
    <t>д.Добывалово, д.46</t>
  </si>
  <si>
    <t>г.Валдай, просп.Васильева, д.16а</t>
  </si>
  <si>
    <t>г.Валдай, просп.Советский, д.10</t>
  </si>
  <si>
    <t>г.Валдай, просп.Советский, д.20</t>
  </si>
  <si>
    <t>г.Валдай, ул.Выскадно-2, д.15б</t>
  </si>
  <si>
    <t>г.Валдай, ул.Гагарина, д.49а</t>
  </si>
  <si>
    <t>г.Валдай, ул.Карла Маркса, д.5а</t>
  </si>
  <si>
    <t>г.Валдай, ул.Колхозная, д.7</t>
  </si>
  <si>
    <t>г.Валдай, ул.Ленина, д.8</t>
  </si>
  <si>
    <t>г.Валдай, ул.Павлова, д.19а</t>
  </si>
  <si>
    <t>г.Валдай, ул.Павлова, д.32а</t>
  </si>
  <si>
    <t>г.Валдай, ул.Победы, д.43</t>
  </si>
  <si>
    <t>г.Валдай, ул.Радищева, д.13</t>
  </si>
  <si>
    <t>г.Валдай, ул.Радищева, д.15а</t>
  </si>
  <si>
    <t>г.Валдай, ул.Радищева, д.4а</t>
  </si>
  <si>
    <t>г.Валдай, ул.Станционная, д.4</t>
  </si>
  <si>
    <t>г.Валдай, ул.Труда, д.23</t>
  </si>
  <si>
    <t xml:space="preserve">д.Ивантеево, ул.Озерная, д.2 </t>
  </si>
  <si>
    <t>п.Рощино, д.3</t>
  </si>
  <si>
    <t>п.Кневицы, ул.Центральная, д.50</t>
  </si>
  <si>
    <t>р.п.Крестцы, ул.Конева, д.23</t>
  </si>
  <si>
    <t>р.п.Крестцы, ул.Московская, д.31</t>
  </si>
  <si>
    <t>р.п.Крестцы, ул.Московская, д.39</t>
  </si>
  <si>
    <t>р.п.Крестцы, ул.Соколова, д.29</t>
  </si>
  <si>
    <t>р.п.Крестцы, ул.Соколова, д.31</t>
  </si>
  <si>
    <t>р.п.Любытино, ул.Советов, д.24</t>
  </si>
  <si>
    <t>р.п.Любытино, ул.Советов, д.32</t>
  </si>
  <si>
    <t>р.п.Любытино, ул.Советов, д.48</t>
  </si>
  <si>
    <t>р.п.Неболчи, ул.Советская, д.7</t>
  </si>
  <si>
    <t>г.Малая Вишера, ул.Мерецкова, д.4</t>
  </si>
  <si>
    <t>г.Малая Вишера, ул.Пушкинская, д.42а</t>
  </si>
  <si>
    <t>г.Малая Вишера, ул.Пушкинская, д.48</t>
  </si>
  <si>
    <t>г.Малая Вишера, ул.Урицкого, д.5</t>
  </si>
  <si>
    <t>ремонт системы теплоснабжения, установка прибора учета</t>
  </si>
  <si>
    <t>г.Малая Вишера, ул.Урицкого, д.68</t>
  </si>
  <si>
    <t>г.Малая Вишера, ул.Школьная, д.15</t>
  </si>
  <si>
    <t>г.Малая Вишера, ул.Школьная, д.4</t>
  </si>
  <si>
    <t>с.Марёво, ул.Труда, д.9</t>
  </si>
  <si>
    <t>д.Моисеево, ул.Энергетиков, д.1</t>
  </si>
  <si>
    <t>д.Новый Посёлок, ул.Молодежная, д.5</t>
  </si>
  <si>
    <t xml:space="preserve">д.Ореховно, д.1 </t>
  </si>
  <si>
    <t>с.Мошенское, ул.Заводская, д.3</t>
  </si>
  <si>
    <t>с.Мошенское, ул.Физкультуры, д.32</t>
  </si>
  <si>
    <t>с.Мошенское, ул.Физкультуры, д.38</t>
  </si>
  <si>
    <t>д.Волотово, ул.Дорожная, д.17</t>
  </si>
  <si>
    <t>д.Ермолино, д.25</t>
  </si>
  <si>
    <t>д.Подберезье, ул.Новая, д.1</t>
  </si>
  <si>
    <t>д.Подберезье, ул.Новая, д.2</t>
  </si>
  <si>
    <t>д.Подберезье, ул.Новая, д.3</t>
  </si>
  <si>
    <t>д.Слутка, д.36</t>
  </si>
  <si>
    <t>д.Слутка, д.38</t>
  </si>
  <si>
    <t>д.Трубичино, д.184</t>
  </si>
  <si>
    <t>р.п.Панковка, ул.Дорожников, д.3</t>
  </si>
  <si>
    <t>р.п.Панковка, ул.Заводская, д.56</t>
  </si>
  <si>
    <t>р.п.Панковка, ул.Заводская, д.84</t>
  </si>
  <si>
    <t>р.п.Панковка, ул.Заводская, д.92</t>
  </si>
  <si>
    <t>р.п.Пролетарий, ул.Ленина, д.6</t>
  </si>
  <si>
    <t>р.п.Пролетарий, ул.Пролетарская, д.13</t>
  </si>
  <si>
    <t>р.п.Пролетарий, ул.Пролетарская, д.36</t>
  </si>
  <si>
    <t>р.п.Пролетарий, ул.Пролетарская, д.44а</t>
  </si>
  <si>
    <t>р.п.Пролетарий, ул.Пролетарская, д.48</t>
  </si>
  <si>
    <t>п.Тёсово-Нетыльский, ул.Советская, д.16</t>
  </si>
  <si>
    <t>п.Тёсово-Нетыльский, ул.Советская, д.21</t>
  </si>
  <si>
    <t>п.Тёсово-Нетыльский, ул.Техническая, д.4</t>
  </si>
  <si>
    <t>п.Тёсово-Нетыльский, ул.Школьная, д.12</t>
  </si>
  <si>
    <t>п.Тёсовский, ул.Пионерская, д.11</t>
  </si>
  <si>
    <t>п.Тёсовский, ул.Пионерская, д.9</t>
  </si>
  <si>
    <t>п.Тёсовский, ул.Поселковая, д.7</t>
  </si>
  <si>
    <t>п.Тёсовский, ул.Поселковая, д.9</t>
  </si>
  <si>
    <t>п.Тёсовский, ул.Театральная, д.4</t>
  </si>
  <si>
    <t>п.Тёсовский, ул.Театральная, д.6</t>
  </si>
  <si>
    <t>п.Тёсовский, ул.Фрезерная, д.9</t>
  </si>
  <si>
    <t>п.Тёсовский, ул.Центральная, д.10</t>
  </si>
  <si>
    <t>п.Тёсовский, ул.Центральная, д.3</t>
  </si>
  <si>
    <t>п.Тёсовский, ул.Центральная, д.8</t>
  </si>
  <si>
    <t>п.Тёсовский, ул.Центральная, д.9</t>
  </si>
  <si>
    <t>п.Тёсовский, ул.Центральная, д.2</t>
  </si>
  <si>
    <t>д.Погорелово, д.31</t>
  </si>
  <si>
    <t>Приложение</t>
  </si>
  <si>
    <t>1.</t>
  </si>
  <si>
    <t>2.</t>
  </si>
  <si>
    <t>Великий Новгород</t>
  </si>
  <si>
    <t>ремонт крыши</t>
  </si>
  <si>
    <t>ремонт системы водоотведения</t>
  </si>
  <si>
    <t>ремонт системы электроснабжения, установка прибора учета</t>
  </si>
  <si>
    <t>ремонт фасада</t>
  </si>
  <si>
    <t>д.Мельник, д.54</t>
  </si>
  <si>
    <t>п.Волот, ул.Старорусская, д.20</t>
  </si>
  <si>
    <t>п.Волот, ул.Старорусская, д.41</t>
  </si>
  <si>
    <t>р.п.Парфино, ул.Карла Маркса, д.55</t>
  </si>
  <si>
    <t>р.п.Парфино, ул.Карла Маркса, д.59</t>
  </si>
  <si>
    <t>р.п.Парфино, ул.Карла Маркса, д.61</t>
  </si>
  <si>
    <t>г.Валдай, ул.Железнодорожная, д.19</t>
  </si>
  <si>
    <t>п.Краснофарфорный, ул.Октябрьская, д.8</t>
  </si>
  <si>
    <t>№ п/п</t>
  </si>
  <si>
    <t>КРАТКОСРОЧНЫЙ ПЛАН</t>
  </si>
  <si>
    <t>реализации региональной программы капитального ремонта общего имущества в многоквартирных домах, расположенных на территории Новгородской области, на 2014-2043 года, на 2015 год</t>
  </si>
  <si>
    <t>Батецкий муниципальный район</t>
  </si>
  <si>
    <t>Итого по Новгородской области</t>
  </si>
  <si>
    <t>Общая площадь МКД, всего</t>
  </si>
  <si>
    <t>кв.м.</t>
  </si>
  <si>
    <t>Плановый период проведения ремонта</t>
  </si>
  <si>
    <t>Адрес МКД</t>
  </si>
  <si>
    <t>Вид услуг и (или) работ по капитальному ремонту общего имущества в МКД</t>
  </si>
  <si>
    <t>Ед.изм.</t>
  </si>
  <si>
    <t>Кол-во</t>
  </si>
  <si>
    <t>Наименование работ услуг</t>
  </si>
  <si>
    <t>Источники финансирования</t>
  </si>
  <si>
    <t>за счет средств областного бюджета</t>
  </si>
  <si>
    <t>за счет средств местного бюджета</t>
  </si>
  <si>
    <t>за счет средств собственников МКД</t>
  </si>
  <si>
    <t>руб.</t>
  </si>
  <si>
    <t>иные источники финансирования</t>
  </si>
  <si>
    <t>Планируемая стоимость проведения услуг и (или)работ по капитальному ремонту</t>
  </si>
  <si>
    <t>2-3 квартал</t>
  </si>
  <si>
    <t>Боровичский муниципальный район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</si>
  <si>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</si>
  <si>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</si>
  <si>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</si>
  <si>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</si>
  <si>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</si>
  <si>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</si>
  <si>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</si>
  <si>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</si>
  <si>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</si>
  <si>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</si>
  <si>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</si>
  <si>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</si>
  <si>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</si>
  <si>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</si>
  <si>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</si>
  <si>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</si>
  <si>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</si>
  <si>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</si>
  <si>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</si>
  <si>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</si>
  <si>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</si>
  <si>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</si>
  <si>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</si>
  <si>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</si>
  <si>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</si>
  <si>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</si>
  <si>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</si>
  <si>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</si>
  <si>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</si>
  <si>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</si>
  <si>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</si>
  <si>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п.м.</t>
  </si>
  <si>
    <t>Волотовский муниципальный район</t>
  </si>
  <si>
    <t>ремонт системы электроснабжения</t>
  </si>
  <si>
    <t>1-4 квартал</t>
  </si>
  <si>
    <t>Демянский муниципальный район</t>
  </si>
  <si>
    <t>г.Боровичи, ул.А. Кузнецова, д.28/54</t>
  </si>
  <si>
    <t>г.Боровичи, ул.В. Бианки, д.19</t>
  </si>
  <si>
    <t>г.Боровичи, ул.Декабристов, д.18</t>
  </si>
  <si>
    <t>г.Боровичи, ул.К. Либкнехта, д.75</t>
  </si>
  <si>
    <t>г.Боровичи, ул.К. Либкнехта, д.77</t>
  </si>
  <si>
    <t>г.Боровичи, ул.Керамиков, д.1</t>
  </si>
  <si>
    <t>г.Боровичи, ул.Л. Толстого, д.1</t>
  </si>
  <si>
    <t>г.Боровичи, ул.Л. Толстого, д.43а</t>
  </si>
  <si>
    <t>г.Боровичи, ул.Майкова, д.27</t>
  </si>
  <si>
    <t>г.Боровичи, ул.Революции, д.38а</t>
  </si>
  <si>
    <t>г.Боровичи, ул.С. Перовской, д.16</t>
  </si>
  <si>
    <t>г.Боровичи, ул.Садовая, д.28</t>
  </si>
  <si>
    <t>г.Боровичи, ул.Советская, д.33</t>
  </si>
  <si>
    <t>г.Боровичи, ул.Советская, д.6</t>
  </si>
  <si>
    <t>г.Боровичи, ул.Ткачей, д.10</t>
  </si>
  <si>
    <t>г.Боровичи, ул.Устюженская, д.11</t>
  </si>
  <si>
    <t>г.Боровичи, ул.Физкультуры, д.35</t>
  </si>
  <si>
    <t>г.Боровичи, ул.Южная, д.45</t>
  </si>
  <si>
    <t>г.Боровичи, ул.В.Бианки, д.14</t>
  </si>
  <si>
    <t>г.Боровичи, ул.Дзержинского, д.30</t>
  </si>
  <si>
    <t>г.Боровичи, ул.Дзержинского, д.32</t>
  </si>
  <si>
    <t>г.Боровичи, ул.Дзержинского, д.33</t>
  </si>
  <si>
    <t>г.Боровичи, ул.Дзержинского, д.55</t>
  </si>
  <si>
    <t>г.Боровичи, ул.Комсомольская, д.48</t>
  </si>
  <si>
    <t>г.Боровичи, ул.Ленинградская, д.30</t>
  </si>
  <si>
    <t>г.Боровичи, ул.Ленинградская, д.73</t>
  </si>
  <si>
    <t>Любытинский муниципальный район</t>
  </si>
  <si>
    <t>р.п.Демянск, ул.Черняховского, д.28</t>
  </si>
  <si>
    <t>Маловишерский муниципальный район</t>
  </si>
  <si>
    <t>г.Малая Вишера, ул.Железнодорожный домострой, д.2</t>
  </si>
  <si>
    <t>Маревский муниципальный район</t>
  </si>
  <si>
    <t>Шимский муниципальный район</t>
  </si>
  <si>
    <t>Чудовский муниципальный район</t>
  </si>
  <si>
    <t>Холмский муниципальный район</t>
  </si>
  <si>
    <t>г.Холм, ул.Советская, д.2/1</t>
  </si>
  <si>
    <t>Хвойнинский муниципальный район</t>
  </si>
  <si>
    <t>ремонт системы газоснабжения</t>
  </si>
  <si>
    <t>2-4 квартал</t>
  </si>
  <si>
    <t>Крестецкий муниципальный район</t>
  </si>
  <si>
    <t>34.</t>
  </si>
  <si>
    <t>Мошенской муниципальный район</t>
  </si>
  <si>
    <t>3 квартал</t>
  </si>
  <si>
    <t>Старорусский муниципальный район</t>
  </si>
  <si>
    <t>г.Старая Русса, ул.Санкт-Петербургская, д.9</t>
  </si>
  <si>
    <t>Пестовский муниципальный район</t>
  </si>
  <si>
    <t>ремонт системы горячего водоснабжения, установка прибора учета</t>
  </si>
  <si>
    <t>Новгородский муниципальный район</t>
  </si>
  <si>
    <t>35.</t>
  </si>
  <si>
    <t>36.</t>
  </si>
  <si>
    <t>37.</t>
  </si>
  <si>
    <t>38.</t>
  </si>
  <si>
    <t>д.Новониколаевское, д.41</t>
  </si>
  <si>
    <t>р.п.Пролетарий, пер.Пролетарский, д.1</t>
  </si>
  <si>
    <t>р.п.Пролетарий, пер.Пролетарский, д.3</t>
  </si>
  <si>
    <t>Валдайский муниципальный район</t>
  </si>
  <si>
    <t>п.Рощино, д.4</t>
  </si>
  <si>
    <t>ремонт системы холодного водоснабжения, установка прибора учетаучета</t>
  </si>
  <si>
    <t>г.Валдай, просп.Комсомольский, д.51а</t>
  </si>
  <si>
    <t>г.Валдай, просп.Комсомольский, д.44</t>
  </si>
  <si>
    <t>г.Валдай, просп.Комсомольский, д.51б</t>
  </si>
  <si>
    <t>г.Валдай, ул.Луначарского, д.19а</t>
  </si>
  <si>
    <t>г.Валдай, ул.Луначарского, д.23/19</t>
  </si>
  <si>
    <t>г.Валдай, ул.Механизаторов, д.11</t>
  </si>
  <si>
    <t>г.Валдай, ул.Механизаторов, д.13</t>
  </si>
  <si>
    <t>р.п.Парфино, ул.Космонавтов, д.11</t>
  </si>
  <si>
    <t>Парфинский муниципальный район</t>
  </si>
  <si>
    <t>Окуловский муниципальный район</t>
  </si>
  <si>
    <t>г.Окуловка, ул.Александра Николаева, д.2</t>
  </si>
  <si>
    <t>Солецкий муниципальный район</t>
  </si>
  <si>
    <t>1-4квартал</t>
  </si>
  <si>
    <t>ремонт системы холодного водоснабжения</t>
  </si>
  <si>
    <t>55.</t>
  </si>
  <si>
    <t>91.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</si>
  <si>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</si>
  <si>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</si>
  <si>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</si>
  <si>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</si>
  <si>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</si>
  <si>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</si>
  <si>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</si>
  <si>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</si>
  <si>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</si>
  <si>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</si>
  <si>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</si>
  <si>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</si>
  <si>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</si>
  <si>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</si>
  <si>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</si>
  <si>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</si>
  <si>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</si>
  <si>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</si>
  <si>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</si>
  <si>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</si>
  <si>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</si>
  <si>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</si>
  <si>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</si>
  <si>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</si>
  <si>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</si>
  <si>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</si>
  <si>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</si>
  <si>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</si>
  <si>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</si>
  <si>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</si>
  <si>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</si>
  <si>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</si>
  <si>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</si>
  <si>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</si>
  <si>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</si>
  <si>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</si>
  <si>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</si>
  <si>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</si>
  <si>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</si>
  <si>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</si>
  <si>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</si>
  <si>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</si>
  <si>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</si>
  <si>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</si>
  <si>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</si>
  <si>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</si>
  <si>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87.</t>
  </si>
  <si>
    <t>86.</t>
  </si>
  <si>
    <t>88.</t>
  </si>
  <si>
    <t>89.</t>
  </si>
  <si>
    <t>90.</t>
  </si>
  <si>
    <t>92.</t>
  </si>
  <si>
    <t>93.</t>
  </si>
  <si>
    <t>94.</t>
  </si>
  <si>
    <t>95.</t>
  </si>
  <si>
    <t>96.</t>
  </si>
  <si>
    <t>126.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</si>
  <si>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</si>
  <si>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</si>
  <si>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</si>
  <si>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</si>
  <si>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</si>
  <si>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</si>
  <si>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</si>
  <si>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</si>
  <si>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</si>
  <si>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</si>
  <si>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</si>
  <si>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</si>
  <si>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</si>
  <si>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</si>
  <si>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</si>
  <si>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</si>
  <si>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</si>
  <si>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</si>
  <si>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</si>
  <si>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</si>
  <si>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</si>
  <si>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</si>
  <si>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</si>
  <si>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</si>
  <si>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</si>
  <si>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</si>
  <si>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</si>
  <si>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</si>
  <si>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</si>
  <si>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</si>
  <si>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</si>
  <si>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</si>
  <si>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</si>
  <si>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</si>
  <si>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</si>
  <si>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</si>
  <si>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</si>
  <si>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</si>
  <si>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</si>
  <si>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</si>
  <si>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</si>
  <si>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</si>
  <si>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</si>
  <si>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</si>
  <si>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</si>
  <si>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</si>
  <si>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</si>
  <si>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</si>
  <si>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</si>
  <si>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</si>
  <si>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</si>
  <si>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</si>
  <si>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</si>
  <si>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</si>
  <si>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</si>
  <si>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</si>
  <si>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</si>
  <si>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</si>
  <si>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</si>
  <si>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</si>
  <si>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</si>
  <si>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</si>
  <si>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</si>
  <si>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</si>
  <si>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</si>
  <si>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</si>
  <si>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</si>
  <si>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</si>
  <si>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</si>
  <si>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</si>
  <si>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</si>
  <si>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</si>
  <si>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</si>
  <si>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</si>
  <si>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</si>
  <si>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</si>
  <si>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</si>
  <si>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</si>
  <si>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</si>
  <si>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</si>
  <si>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</si>
  <si>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</si>
  <si>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</si>
  <si>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</si>
  <si>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</si>
  <si>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</si>
  <si>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</si>
  <si>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</si>
  <si>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</si>
  <si>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</si>
  <si>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</si>
  <si>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</si>
  <si>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</si>
  <si>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</si>
  <si>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</si>
  <si>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</si>
  <si>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</si>
  <si>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</si>
  <si>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</si>
  <si>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</si>
  <si>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</si>
  <si>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</si>
  <si>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</si>
  <si>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</si>
  <si>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</si>
  <si>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</si>
  <si>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</si>
  <si>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</si>
  <si>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</si>
  <si>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</si>
  <si>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</si>
  <si>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Новгородской области</t>
  </si>
  <si>
    <t xml:space="preserve">к распоряжению Правительства </t>
  </si>
  <si>
    <t>от________________ №_______</t>
  </si>
  <si>
    <t>210.</t>
  </si>
  <si>
    <t>220.</t>
  </si>
  <si>
    <t>238.</t>
  </si>
  <si>
    <t>247.</t>
  </si>
  <si>
    <t>215.</t>
  </si>
  <si>
    <t>229.</t>
  </si>
  <si>
    <t>217.</t>
  </si>
  <si>
    <t>224.</t>
  </si>
  <si>
    <t>237.</t>
  </si>
  <si>
    <t>246.</t>
  </si>
  <si>
    <t>211.</t>
  </si>
  <si>
    <t>212.</t>
  </si>
  <si>
    <t>213.</t>
  </si>
  <si>
    <t>214.</t>
  </si>
  <si>
    <t>216.</t>
  </si>
  <si>
    <t>218.</t>
  </si>
  <si>
    <t>219.</t>
  </si>
  <si>
    <t>221.</t>
  </si>
  <si>
    <t>222.</t>
  </si>
  <si>
    <t>223.</t>
  </si>
  <si>
    <t>225.</t>
  </si>
  <si>
    <t>226.</t>
  </si>
  <si>
    <t>227.</t>
  </si>
  <si>
    <t>228.</t>
  </si>
  <si>
    <t>230.</t>
  </si>
  <si>
    <t>231.</t>
  </si>
  <si>
    <t>232.</t>
  </si>
  <si>
    <t>233.</t>
  </si>
  <si>
    <t>234.</t>
  </si>
  <si>
    <t>235.</t>
  </si>
  <si>
    <t>236.</t>
  </si>
  <si>
    <t>239.</t>
  </si>
  <si>
    <t>240.</t>
  </si>
  <si>
    <t>241.</t>
  </si>
  <si>
    <t>245.</t>
  </si>
  <si>
    <t>242.</t>
  </si>
  <si>
    <t>243.</t>
  </si>
  <si>
    <t>248.</t>
  </si>
  <si>
    <t>244.</t>
  </si>
  <si>
    <t>281.</t>
  </si>
  <si>
    <t>250.</t>
  </si>
  <si>
    <t>249.</t>
  </si>
  <si>
    <t>251.</t>
  </si>
  <si>
    <t>252.</t>
  </si>
  <si>
    <t>253.</t>
  </si>
  <si>
    <t>254.</t>
  </si>
  <si>
    <t>255.</t>
  </si>
  <si>
    <t>256.</t>
  </si>
  <si>
    <t>257.</t>
  </si>
  <si>
    <t>258.</t>
  </si>
  <si>
    <t>260.</t>
  </si>
  <si>
    <t>259.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</si>
  <si>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</si>
  <si>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</si>
  <si>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</si>
  <si>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</si>
  <si>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</si>
  <si>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</si>
  <si>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</si>
  <si>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</si>
  <si>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</si>
  <si>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</si>
  <si>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</si>
  <si>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</si>
  <si>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</si>
  <si>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</si>
  <si>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</si>
  <si>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</si>
  <si>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</si>
  <si>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</si>
  <si>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280.</t>
  </si>
  <si>
    <t>279.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</si>
  <si>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</si>
  <si>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</si>
  <si>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</si>
  <si>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</si>
  <si>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</si>
  <si>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</si>
  <si>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</si>
  <si>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</si>
  <si>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</si>
  <si>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</si>
  <si>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</si>
  <si>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</si>
  <si>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</si>
  <si>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</si>
  <si>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</si>
  <si>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</si>
  <si>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</si>
  <si>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</si>
  <si>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</si>
  <si>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</si>
  <si>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</si>
  <si>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</si>
  <si>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</si>
  <si>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</si>
  <si>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</si>
  <si>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</si>
  <si>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 xml:space="preserve">2-3 квартал </t>
  </si>
  <si>
    <t xml:space="preserve">1-4 квартал </t>
  </si>
  <si>
    <t>шт.</t>
  </si>
  <si>
    <t>р.п.Кулотино, Советский проспект, д.4</t>
  </si>
  <si>
    <t>п.Тёсово-Нетыльский, пер.Технический, д.6</t>
  </si>
  <si>
    <t>ул.Черняховского, д.84</t>
  </si>
  <si>
    <t>п.Травково, ул.Механизаторов, д.4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</si>
</sst>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0.00_ ;\-0.00\ 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20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Times New Roman"/>
      <family val="2"/>
      <charset val="204"/>
    </font>
    <font>
      <sz val="10"/>
      <name val="Arial Cyr"/>
      <charset val="204"/>
    </font>
    <font>
      <sz val="14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3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4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6" fillId="13" borderId="1" applyNumberFormat="0" applyAlignment="0" applyProtection="0"/>
    <xf numFmtId="0" fontId="6" fillId="12" borderId="1" applyNumberFormat="0" applyAlignment="0" applyProtection="0"/>
    <xf numFmtId="0" fontId="7" fillId="39" borderId="2" applyNumberFormat="0" applyAlignment="0" applyProtection="0"/>
    <xf numFmtId="0" fontId="7" fillId="38" borderId="2" applyNumberFormat="0" applyAlignment="0" applyProtection="0"/>
    <xf numFmtId="0" fontId="8" fillId="39" borderId="1" applyNumberFormat="0" applyAlignment="0" applyProtection="0"/>
    <xf numFmtId="0" fontId="8" fillId="38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2" fillId="0" borderId="6" applyNumberFormat="0" applyFill="0" applyAlignment="0" applyProtection="0"/>
    <xf numFmtId="0" fontId="12" fillId="41" borderId="7" applyNumberFormat="0" applyAlignment="0" applyProtection="0"/>
    <xf numFmtId="0" fontId="12" fillId="40" borderId="7" applyNumberFormat="0" applyAlignment="0" applyProtection="0"/>
    <xf numFmtId="0" fontId="13" fillId="0" borderId="0" applyNumberFormat="0" applyFill="0" applyBorder="0" applyAlignment="0" applyProtection="0"/>
    <xf numFmtId="0" fontId="14" fillId="43" borderId="0" applyNumberFormat="0" applyBorder="0" applyAlignment="0" applyProtection="0"/>
    <xf numFmtId="0" fontId="14" fillId="42" borderId="0" applyNumberFormat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2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1" fillId="45" borderId="8" applyNumberFormat="0" applyAlignment="0" applyProtection="0"/>
    <xf numFmtId="0" fontId="1" fillId="44" borderId="8" applyNumberFormat="0" applyFont="0" applyAlignment="0" applyProtection="0"/>
    <xf numFmtId="9" fontId="21" fillId="0" borderId="0" applyFon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</cellStyleXfs>
  <cellXfs count="60">
    <xf numFmtId="0" fontId="0" fillId="0" borderId="0" xfId="0"/>
    <xf numFmtId="0" fontId="29" fillId="0" borderId="0" xfId="0" applyFont="1" applyFill="1"/>
    <xf numFmtId="0" fontId="27" fillId="0" borderId="0" xfId="0" applyFont="1" applyFill="1"/>
    <xf numFmtId="0" fontId="30" fillId="0" borderId="0" xfId="0" applyFont="1" applyFill="1"/>
    <xf numFmtId="0" fontId="31" fillId="0" borderId="0" xfId="0" applyFont="1" applyFill="1"/>
    <xf numFmtId="0" fontId="26" fillId="0" borderId="0" xfId="0" applyFont="1" applyFill="1"/>
    <xf numFmtId="0" fontId="3" fillId="0" borderId="0" xfId="0" applyFont="1" applyFill="1"/>
    <xf numFmtId="0" fontId="28" fillId="0" borderId="10" xfId="0" applyFont="1" applyFill="1" applyBorder="1" applyAlignment="1">
      <alignment horizontal="center" vertical="top" wrapText="1"/>
    </xf>
    <xf numFmtId="0" fontId="31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2" fontId="28" fillId="0" borderId="10" xfId="0" applyNumberFormat="1" applyFont="1" applyFill="1" applyBorder="1" applyAlignment="1">
      <alignment horizontal="center" vertical="top"/>
    </xf>
    <xf numFmtId="0" fontId="28" fillId="0" borderId="10" xfId="0" applyFont="1" applyFill="1" applyBorder="1" applyAlignment="1">
      <alignment vertical="top"/>
    </xf>
    <xf numFmtId="0" fontId="28" fillId="0" borderId="10" xfId="0" applyFont="1" applyFill="1" applyBorder="1" applyAlignment="1">
      <alignment horizontal="center" vertical="top"/>
    </xf>
    <xf numFmtId="0" fontId="20" fillId="0" borderId="0" xfId="0" applyFont="1" applyFill="1"/>
    <xf numFmtId="0" fontId="31" fillId="0" borderId="0" xfId="0" applyFont="1" applyFill="1" applyAlignment="1">
      <alignment horizontal="left" vertical="top"/>
    </xf>
    <xf numFmtId="0" fontId="28" fillId="0" borderId="10" xfId="67" applyFont="1" applyFill="1" applyBorder="1" applyAlignment="1">
      <alignment horizontal="left" vertical="top"/>
    </xf>
    <xf numFmtId="0" fontId="28" fillId="0" borderId="10" xfId="67" applyFont="1" applyFill="1" applyBorder="1" applyAlignment="1">
      <alignment horizontal="center" vertical="top"/>
    </xf>
    <xf numFmtId="2" fontId="28" fillId="0" borderId="10" xfId="67" applyNumberFormat="1" applyFont="1" applyFill="1" applyBorder="1" applyAlignment="1">
      <alignment horizontal="center" vertical="top"/>
    </xf>
    <xf numFmtId="0" fontId="28" fillId="0" borderId="0" xfId="0" applyFont="1" applyFill="1"/>
    <xf numFmtId="0" fontId="28" fillId="0" borderId="0" xfId="0" applyFont="1" applyFill="1" applyBorder="1" applyAlignment="1">
      <alignment horizontal="center" vertical="top"/>
    </xf>
    <xf numFmtId="0" fontId="28" fillId="0" borderId="11" xfId="0" applyFont="1" applyFill="1" applyBorder="1" applyAlignment="1">
      <alignment horizontal="center" vertical="top" wrapText="1"/>
    </xf>
    <xf numFmtId="0" fontId="20" fillId="0" borderId="0" xfId="0" applyFont="1" applyFill="1" applyBorder="1"/>
    <xf numFmtId="164" fontId="28" fillId="0" borderId="10" xfId="0" applyNumberFormat="1" applyFont="1" applyFill="1" applyBorder="1" applyAlignment="1">
      <alignment horizontal="center" vertical="top" wrapText="1"/>
    </xf>
    <xf numFmtId="165" fontId="28" fillId="0" borderId="10" xfId="86" applyNumberFormat="1" applyFont="1" applyFill="1" applyBorder="1" applyAlignment="1">
      <alignment horizontal="center" vertical="top" wrapText="1"/>
    </xf>
    <xf numFmtId="0" fontId="32" fillId="0" borderId="0" xfId="0" applyFont="1" applyFill="1"/>
    <xf numFmtId="0" fontId="32" fillId="0" borderId="0" xfId="0" applyFont="1" applyFill="1" applyAlignment="1">
      <alignment horizontal="center"/>
    </xf>
    <xf numFmtId="0" fontId="28" fillId="0" borderId="10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vertical="top"/>
    </xf>
    <xf numFmtId="0" fontId="36" fillId="0" borderId="10" xfId="0" applyFont="1" applyFill="1" applyBorder="1" applyAlignment="1">
      <alignment horizontal="left" vertical="top" wrapText="1"/>
    </xf>
    <xf numFmtId="2" fontId="36" fillId="0" borderId="10" xfId="0" applyNumberFormat="1" applyFont="1" applyFill="1" applyBorder="1" applyAlignment="1">
      <alignment horizontal="center" vertical="top" wrapText="1"/>
    </xf>
    <xf numFmtId="0" fontId="36" fillId="0" borderId="10" xfId="0" applyFont="1" applyFill="1" applyBorder="1" applyAlignment="1">
      <alignment horizontal="center" vertical="top" wrapText="1"/>
    </xf>
    <xf numFmtId="0" fontId="36" fillId="0" borderId="10" xfId="0" applyFont="1" applyFill="1" applyBorder="1" applyAlignment="1">
      <alignment vertical="top" wrapText="1"/>
    </xf>
    <xf numFmtId="164" fontId="28" fillId="0" borderId="10" xfId="0" applyNumberFormat="1" applyFont="1" applyFill="1" applyBorder="1" applyAlignment="1">
      <alignment horizontal="center" vertical="top"/>
    </xf>
    <xf numFmtId="0" fontId="37" fillId="0" borderId="10" xfId="0" applyFont="1" applyFill="1" applyBorder="1" applyAlignment="1">
      <alignment vertical="top"/>
    </xf>
    <xf numFmtId="0" fontId="37" fillId="0" borderId="10" xfId="0" applyFont="1" applyFill="1" applyBorder="1" applyAlignment="1">
      <alignment vertical="top" wrapText="1"/>
    </xf>
    <xf numFmtId="0" fontId="28" fillId="0" borderId="11" xfId="0" applyFont="1" applyFill="1" applyBorder="1" applyAlignment="1">
      <alignment horizontal="center" vertical="top"/>
    </xf>
    <xf numFmtId="0" fontId="28" fillId="0" borderId="11" xfId="67" applyFont="1" applyFill="1" applyBorder="1" applyAlignment="1">
      <alignment horizontal="left" vertical="top"/>
    </xf>
    <xf numFmtId="2" fontId="28" fillId="0" borderId="11" xfId="67" applyNumberFormat="1" applyFont="1" applyFill="1" applyBorder="1" applyAlignment="1">
      <alignment horizontal="center" vertical="top"/>
    </xf>
    <xf numFmtId="164" fontId="28" fillId="0" borderId="11" xfId="0" applyNumberFormat="1" applyFont="1" applyFill="1" applyBorder="1" applyAlignment="1">
      <alignment horizontal="center" vertical="top"/>
    </xf>
    <xf numFmtId="2" fontId="28" fillId="0" borderId="11" xfId="0" applyNumberFormat="1" applyFont="1" applyFill="1" applyBorder="1" applyAlignment="1">
      <alignment horizontal="center" vertical="top"/>
    </xf>
    <xf numFmtId="0" fontId="38" fillId="0" borderId="11" xfId="0" applyFont="1" applyFill="1" applyBorder="1" applyAlignment="1">
      <alignment vertical="top"/>
    </xf>
    <xf numFmtId="0" fontId="38" fillId="0" borderId="11" xfId="0" applyFont="1" applyFill="1" applyBorder="1" applyAlignment="1">
      <alignment horizontal="center" vertical="top"/>
    </xf>
    <xf numFmtId="0" fontId="38" fillId="0" borderId="10" xfId="0" applyFont="1" applyFill="1" applyBorder="1" applyAlignment="1">
      <alignment vertical="top"/>
    </xf>
    <xf numFmtId="0" fontId="38" fillId="0" borderId="10" xfId="0" applyFont="1" applyFill="1" applyBorder="1" applyAlignment="1">
      <alignment horizontal="center" vertical="top"/>
    </xf>
    <xf numFmtId="2" fontId="28" fillId="0" borderId="10" xfId="86" applyNumberFormat="1" applyFont="1" applyFill="1" applyBorder="1" applyAlignment="1">
      <alignment horizontal="center" vertical="top" wrapText="1"/>
    </xf>
    <xf numFmtId="166" fontId="36" fillId="0" borderId="10" xfId="0" applyNumberFormat="1" applyFont="1" applyFill="1" applyBorder="1" applyAlignment="1">
      <alignment horizontal="center" vertical="top" wrapText="1"/>
    </xf>
    <xf numFmtId="0" fontId="28" fillId="0" borderId="10" xfId="67" applyFont="1" applyFill="1" applyBorder="1" applyAlignment="1">
      <alignment horizontal="left" vertical="top" wrapText="1"/>
    </xf>
    <xf numFmtId="166" fontId="28" fillId="0" borderId="10" xfId="86" applyNumberFormat="1" applyFont="1" applyFill="1" applyBorder="1" applyAlignment="1">
      <alignment horizontal="center" vertical="top" wrapText="1"/>
    </xf>
    <xf numFmtId="2" fontId="36" fillId="0" borderId="10" xfId="0" applyNumberFormat="1" applyFont="1" applyFill="1" applyBorder="1" applyAlignment="1">
      <alignment vertical="top" wrapText="1"/>
    </xf>
    <xf numFmtId="0" fontId="36" fillId="0" borderId="10" xfId="0" applyFont="1" applyFill="1" applyBorder="1"/>
    <xf numFmtId="0" fontId="28" fillId="0" borderId="10" xfId="0" applyFont="1" applyFill="1" applyBorder="1" applyAlignment="1">
      <alignment horizontal="left" vertical="top"/>
    </xf>
    <xf numFmtId="0" fontId="37" fillId="0" borderId="10" xfId="0" applyFont="1" applyFill="1" applyBorder="1"/>
    <xf numFmtId="1" fontId="28" fillId="0" borderId="10" xfId="0" applyNumberFormat="1" applyFont="1" applyFill="1" applyBorder="1" applyAlignment="1">
      <alignment horizontal="center" vertical="top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 vertical="center"/>
    </xf>
  </cellXfs>
  <cellStyles count="91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Excel Built-in Normal" xfId="37"/>
    <cellStyle name="Акцент1 2" xfId="38"/>
    <cellStyle name="Акцент1 3" xfId="39"/>
    <cellStyle name="Акцент2 2" xfId="40"/>
    <cellStyle name="Акцент2 3" xfId="41"/>
    <cellStyle name="Акцент3 2" xfId="42"/>
    <cellStyle name="Акцент3 3" xfId="43"/>
    <cellStyle name="Акцент4 2" xfId="44"/>
    <cellStyle name="Акцент4 3" xfId="45"/>
    <cellStyle name="Акцент5 2" xfId="46"/>
    <cellStyle name="Акцент5 3" xfId="47"/>
    <cellStyle name="Акцент6 2" xfId="48"/>
    <cellStyle name="Акцент6 3" xfId="49"/>
    <cellStyle name="Ввод  2" xfId="50"/>
    <cellStyle name="Ввод  3" xfId="51"/>
    <cellStyle name="Вывод 2" xfId="52"/>
    <cellStyle name="Вывод 3" xfId="53"/>
    <cellStyle name="Вычисление 2" xfId="54"/>
    <cellStyle name="Вычисление 3" xfId="55"/>
    <cellStyle name="Заголовок 1 2" xfId="56"/>
    <cellStyle name="Заголовок 2 2" xfId="57"/>
    <cellStyle name="Заголовок 3 2" xfId="58"/>
    <cellStyle name="Заголовок 4 2" xfId="59"/>
    <cellStyle name="Итог 2" xfId="60"/>
    <cellStyle name="Контрольная ячейка 2" xfId="61"/>
    <cellStyle name="Контрольная ячейка 3" xfId="62"/>
    <cellStyle name="Название 2" xfId="63"/>
    <cellStyle name="Нейтральный 2" xfId="64"/>
    <cellStyle name="Нейтральный 3" xfId="65"/>
    <cellStyle name="Обычный" xfId="0" builtinId="0"/>
    <cellStyle name="Обычный 10" xfId="66"/>
    <cellStyle name="Обычный 2" xfId="67"/>
    <cellStyle name="Обычный 2 2" xfId="68"/>
    <cellStyle name="Обычный 2 3" xfId="69"/>
    <cellStyle name="Обычный 2_расчет средств собственников" xfId="70"/>
    <cellStyle name="Обычный 3" xfId="71"/>
    <cellStyle name="Обычный 4" xfId="72"/>
    <cellStyle name="Обычный 5" xfId="73"/>
    <cellStyle name="Обычный 6" xfId="74"/>
    <cellStyle name="Обычный 7" xfId="75"/>
    <cellStyle name="Обычный 8" xfId="76"/>
    <cellStyle name="Обычный 9" xfId="77"/>
    <cellStyle name="Плохой 2" xfId="78"/>
    <cellStyle name="Плохой 3" xfId="79"/>
    <cellStyle name="Пояснение 2" xfId="80"/>
    <cellStyle name="Примечание 2" xfId="81"/>
    <cellStyle name="Примечание 3" xfId="82"/>
    <cellStyle name="Процентный 2" xfId="83"/>
    <cellStyle name="Связанная ячейка 2" xfId="84"/>
    <cellStyle name="Текст предупреждения 2" xfId="85"/>
    <cellStyle name="Финансовый" xfId="86" builtinId="3"/>
    <cellStyle name="Финансовый 2" xfId="87"/>
    <cellStyle name="Финансовый 3" xfId="88"/>
    <cellStyle name="Хороший 2" xfId="89"/>
    <cellStyle name="Хороший 3" xfId="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6;&#1083;&#1103;%20&#1057;&#1074;&#1077;&#1090;&#1099;/&#1050;&#1088;&#1072;&#1090;&#1082;&#1086;&#1089;&#1088;&#1086;&#1095;&#1085;&#1099;&#1077;%20&#1087;&#1083;&#1072;&#1085;&#1099;%202014-2017%20&#1075;&#1086;&#1076;/&#1087;&#1072;&#1088;&#1092;&#1080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фино"/>
    </sheetNames>
    <sheetDataSet>
      <sheetData sheetId="0" refreshError="1">
        <row r="10">
          <cell r="AC10">
            <v>80</v>
          </cell>
        </row>
        <row r="17">
          <cell r="BB17">
            <v>345</v>
          </cell>
        </row>
        <row r="22">
          <cell r="BB22">
            <v>340</v>
          </cell>
        </row>
        <row r="25">
          <cell r="BE25">
            <v>292</v>
          </cell>
        </row>
        <row r="33">
          <cell r="BB33">
            <v>255</v>
          </cell>
        </row>
        <row r="35">
          <cell r="CF35">
            <v>83</v>
          </cell>
        </row>
        <row r="36">
          <cell r="BB36">
            <v>426</v>
          </cell>
        </row>
        <row r="51">
          <cell r="BF51">
            <v>246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L342"/>
  <sheetViews>
    <sheetView tabSelected="1" zoomScale="75" zoomScaleNormal="75" workbookViewId="0">
      <selection activeCell="E10" sqref="E10:E11"/>
    </sheetView>
  </sheetViews>
  <sheetFormatPr defaultColWidth="9.109375" defaultRowHeight="13.8" outlineLevelRow="2" x14ac:dyDescent="0.25"/>
  <cols>
    <col min="1" max="1" width="9.109375" style="24"/>
    <col min="2" max="2" width="52.77734375" style="24" customWidth="1"/>
    <col min="3" max="3" width="16.44140625" style="25" customWidth="1"/>
    <col min="4" max="4" width="16.88671875" style="24" customWidth="1"/>
    <col min="5" max="5" width="42.44140625" style="24" customWidth="1"/>
    <col min="6" max="7" width="16.88671875" style="24" customWidth="1"/>
    <col min="8" max="8" width="21" style="25" customWidth="1"/>
    <col min="9" max="10" width="16.88671875" style="24" customWidth="1"/>
    <col min="11" max="11" width="16.88671875" style="25" customWidth="1"/>
    <col min="12" max="12" width="16.88671875" style="24" customWidth="1"/>
    <col min="13" max="16384" width="9.109375" style="1"/>
  </cols>
  <sheetData>
    <row r="1" spans="1:12" ht="18" x14ac:dyDescent="0.35">
      <c r="I1" s="18" t="s">
        <v>257</v>
      </c>
    </row>
    <row r="2" spans="1:12" ht="18" x14ac:dyDescent="0.35">
      <c r="I2" s="18" t="s">
        <v>573</v>
      </c>
    </row>
    <row r="3" spans="1:12" ht="18" x14ac:dyDescent="0.35">
      <c r="I3" s="18" t="s">
        <v>572</v>
      </c>
    </row>
    <row r="4" spans="1:12" ht="18" x14ac:dyDescent="0.35">
      <c r="I4" s="18" t="s">
        <v>574</v>
      </c>
    </row>
    <row r="5" spans="1:12" s="2" customFormat="1" ht="15.6" customHeight="1" x14ac:dyDescent="0.4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2" s="2" customFormat="1" ht="15.6" customHeight="1" x14ac:dyDescent="0.4">
      <c r="A6" s="57" t="s">
        <v>274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s="2" customFormat="1" ht="15.6" customHeight="1" x14ac:dyDescent="0.4">
      <c r="A7" s="56" t="s">
        <v>275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2" ht="15.6" customHeight="1" x14ac:dyDescent="0.25"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2" s="5" customFormat="1" ht="79.5" customHeight="1" x14ac:dyDescent="0.35">
      <c r="A9" s="53" t="s">
        <v>273</v>
      </c>
      <c r="B9" s="53" t="s">
        <v>281</v>
      </c>
      <c r="C9" s="53" t="s">
        <v>278</v>
      </c>
      <c r="D9" s="53" t="s">
        <v>280</v>
      </c>
      <c r="E9" s="53" t="s">
        <v>282</v>
      </c>
      <c r="F9" s="53"/>
      <c r="G9" s="53"/>
      <c r="H9" s="54" t="s">
        <v>292</v>
      </c>
      <c r="I9" s="53" t="s">
        <v>286</v>
      </c>
      <c r="J9" s="53"/>
      <c r="K9" s="53"/>
      <c r="L9" s="53"/>
    </row>
    <row r="10" spans="1:12" s="5" customFormat="1" ht="127.2" customHeight="1" x14ac:dyDescent="0.35">
      <c r="A10" s="53"/>
      <c r="B10" s="53"/>
      <c r="C10" s="53"/>
      <c r="D10" s="53"/>
      <c r="E10" s="53" t="s">
        <v>285</v>
      </c>
      <c r="F10" s="53" t="s">
        <v>283</v>
      </c>
      <c r="G10" s="53" t="s">
        <v>284</v>
      </c>
      <c r="H10" s="55"/>
      <c r="I10" s="26" t="s">
        <v>287</v>
      </c>
      <c r="J10" s="26" t="s">
        <v>288</v>
      </c>
      <c r="K10" s="26" t="s">
        <v>289</v>
      </c>
      <c r="L10" s="26" t="s">
        <v>291</v>
      </c>
    </row>
    <row r="11" spans="1:12" s="5" customFormat="1" ht="18" customHeight="1" x14ac:dyDescent="0.35">
      <c r="A11" s="53"/>
      <c r="B11" s="53"/>
      <c r="C11" s="26" t="s">
        <v>279</v>
      </c>
      <c r="D11" s="53"/>
      <c r="E11" s="53"/>
      <c r="F11" s="53"/>
      <c r="G11" s="53"/>
      <c r="H11" s="26" t="s">
        <v>290</v>
      </c>
      <c r="I11" s="26" t="s">
        <v>290</v>
      </c>
      <c r="J11" s="26" t="s">
        <v>290</v>
      </c>
      <c r="K11" s="26" t="s">
        <v>290</v>
      </c>
      <c r="L11" s="26" t="s">
        <v>290</v>
      </c>
    </row>
    <row r="12" spans="1:12" s="5" customFormat="1" ht="16.2" customHeight="1" x14ac:dyDescent="0.35">
      <c r="A12" s="26">
        <v>1</v>
      </c>
      <c r="B12" s="26">
        <v>2</v>
      </c>
      <c r="C12" s="26">
        <v>3</v>
      </c>
      <c r="D12" s="26">
        <v>4</v>
      </c>
      <c r="E12" s="26">
        <v>5</v>
      </c>
      <c r="F12" s="26">
        <v>6</v>
      </c>
      <c r="G12" s="26">
        <v>7</v>
      </c>
      <c r="H12" s="26">
        <v>8</v>
      </c>
      <c r="I12" s="26">
        <v>9</v>
      </c>
      <c r="J12" s="26">
        <v>10</v>
      </c>
      <c r="K12" s="26">
        <v>11</v>
      </c>
      <c r="L12" s="26">
        <v>12</v>
      </c>
    </row>
    <row r="13" spans="1:12" s="6" customFormat="1" ht="18.600000000000001" customHeight="1" x14ac:dyDescent="0.3">
      <c r="A13" s="27"/>
      <c r="B13" s="28" t="s">
        <v>277</v>
      </c>
      <c r="C13" s="29">
        <f>C14+C17+C52+C81+C84+C87+C93+C98+C107+C110+C117+C155+C177+C188+C204+C217+C237+C244+C247+C262+C270</f>
        <v>360902.67999999993</v>
      </c>
      <c r="D13" s="29"/>
      <c r="E13" s="29"/>
      <c r="F13" s="29"/>
      <c r="G13" s="29"/>
      <c r="H13" s="29">
        <f>H14+H17+H52+H81+H84+H87+H93+H98+H107+H110+H117+H155+H177+H188+H204+H217+H237+H244+H247+H262+H270</f>
        <v>178244742.29292142</v>
      </c>
      <c r="I13" s="29"/>
      <c r="J13" s="29"/>
      <c r="K13" s="29">
        <f>K14+K17+K52+K81+K84+K87+K93+K98+K107+K110+K117+K155+K177+K188+K204+K217+K237+K244+K247+K262+K270</f>
        <v>178244742.29292142</v>
      </c>
      <c r="L13" s="30"/>
    </row>
    <row r="14" spans="1:12" s="6" customFormat="1" ht="18" customHeight="1" x14ac:dyDescent="0.3">
      <c r="A14" s="27"/>
      <c r="B14" s="31" t="s">
        <v>276</v>
      </c>
      <c r="C14" s="29">
        <f>C15+C16</f>
        <v>323.5</v>
      </c>
      <c r="D14" s="29"/>
      <c r="E14" s="29"/>
      <c r="F14" s="29"/>
      <c r="G14" s="29"/>
      <c r="H14" s="29">
        <f>H15+H16</f>
        <v>981066.90000000014</v>
      </c>
      <c r="I14" s="31"/>
      <c r="J14" s="31"/>
      <c r="K14" s="29">
        <f>H14</f>
        <v>981066.90000000014</v>
      </c>
      <c r="L14" s="31"/>
    </row>
    <row r="15" spans="1:12" s="4" customFormat="1" ht="18" customHeight="1" outlineLevel="1" x14ac:dyDescent="0.35">
      <c r="A15" s="12" t="s">
        <v>258</v>
      </c>
      <c r="B15" s="15" t="s">
        <v>168</v>
      </c>
      <c r="C15" s="17">
        <v>243.5</v>
      </c>
      <c r="D15" s="12" t="s">
        <v>293</v>
      </c>
      <c r="E15" s="7" t="s">
        <v>261</v>
      </c>
      <c r="F15" s="12" t="s">
        <v>279</v>
      </c>
      <c r="G15" s="32">
        <v>341</v>
      </c>
      <c r="H15" s="10">
        <v>533562.70000000007</v>
      </c>
      <c r="I15" s="11"/>
      <c r="J15" s="11"/>
      <c r="K15" s="12"/>
      <c r="L15" s="11"/>
    </row>
    <row r="16" spans="1:12" s="4" customFormat="1" ht="18" customHeight="1" outlineLevel="1" x14ac:dyDescent="0.35">
      <c r="A16" s="12" t="s">
        <v>259</v>
      </c>
      <c r="B16" s="15" t="s">
        <v>169</v>
      </c>
      <c r="C16" s="17">
        <v>80</v>
      </c>
      <c r="D16" s="12" t="s">
        <v>293</v>
      </c>
      <c r="E16" s="7" t="s">
        <v>261</v>
      </c>
      <c r="F16" s="12" t="s">
        <v>279</v>
      </c>
      <c r="G16" s="32">
        <v>286</v>
      </c>
      <c r="H16" s="10">
        <v>447504.2</v>
      </c>
      <c r="I16" s="11"/>
      <c r="J16" s="11"/>
      <c r="K16" s="12"/>
      <c r="L16" s="11"/>
    </row>
    <row r="17" spans="1:12" s="21" customFormat="1" ht="18" customHeight="1" x14ac:dyDescent="0.4">
      <c r="A17" s="33"/>
      <c r="B17" s="31" t="s">
        <v>294</v>
      </c>
      <c r="C17" s="29">
        <f>SUM(C18:C51)</f>
        <v>20081.779999999995</v>
      </c>
      <c r="D17" s="34"/>
      <c r="E17" s="34"/>
      <c r="F17" s="34"/>
      <c r="G17" s="34"/>
      <c r="H17" s="29">
        <f>SUM(H18:H51)</f>
        <v>14630555.135</v>
      </c>
      <c r="I17" s="34"/>
      <c r="J17" s="34"/>
      <c r="K17" s="29">
        <f>H17</f>
        <v>14630555.135</v>
      </c>
      <c r="L17" s="34"/>
    </row>
    <row r="18" spans="1:12" s="3" customFormat="1" ht="55.8" customHeight="1" outlineLevel="1" x14ac:dyDescent="0.3">
      <c r="A18" s="35" t="s">
        <v>295</v>
      </c>
      <c r="B18" s="36" t="s">
        <v>170</v>
      </c>
      <c r="C18" s="37">
        <v>1120.5999999999999</v>
      </c>
      <c r="D18" s="35" t="s">
        <v>329</v>
      </c>
      <c r="E18" s="20" t="s">
        <v>171</v>
      </c>
      <c r="F18" s="35" t="s">
        <v>326</v>
      </c>
      <c r="G18" s="38">
        <v>160</v>
      </c>
      <c r="H18" s="39">
        <v>262261.33</v>
      </c>
      <c r="I18" s="40"/>
      <c r="J18" s="40"/>
      <c r="K18" s="41"/>
      <c r="L18" s="40"/>
    </row>
    <row r="19" spans="1:12" s="3" customFormat="1" ht="18" customHeight="1" outlineLevel="1" x14ac:dyDescent="0.3">
      <c r="A19" s="12" t="s">
        <v>296</v>
      </c>
      <c r="B19" s="15" t="s">
        <v>172</v>
      </c>
      <c r="C19" s="17">
        <v>1228.5999999999999</v>
      </c>
      <c r="D19" s="12" t="s">
        <v>293</v>
      </c>
      <c r="E19" s="7" t="s">
        <v>264</v>
      </c>
      <c r="F19" s="12" t="s">
        <v>326</v>
      </c>
      <c r="G19" s="32">
        <v>1122</v>
      </c>
      <c r="H19" s="10">
        <v>673828.32</v>
      </c>
      <c r="I19" s="42"/>
      <c r="J19" s="42"/>
      <c r="K19" s="43"/>
      <c r="L19" s="42"/>
    </row>
    <row r="20" spans="1:12" s="3" customFormat="1" ht="18" outlineLevel="1" x14ac:dyDescent="0.3">
      <c r="A20" s="12" t="s">
        <v>297</v>
      </c>
      <c r="B20" s="15" t="s">
        <v>173</v>
      </c>
      <c r="C20" s="17">
        <v>714.8</v>
      </c>
      <c r="D20" s="12" t="s">
        <v>293</v>
      </c>
      <c r="E20" s="7" t="s">
        <v>261</v>
      </c>
      <c r="F20" s="12" t="s">
        <v>279</v>
      </c>
      <c r="G20" s="32">
        <v>520.1</v>
      </c>
      <c r="H20" s="10">
        <v>538225.48499999999</v>
      </c>
      <c r="I20" s="42"/>
      <c r="J20" s="42"/>
      <c r="K20" s="43"/>
      <c r="L20" s="42"/>
    </row>
    <row r="21" spans="1:12" s="3" customFormat="1" ht="17.399999999999999" customHeight="1" outlineLevel="1" x14ac:dyDescent="0.3">
      <c r="A21" s="12" t="s">
        <v>298</v>
      </c>
      <c r="B21" s="15" t="s">
        <v>174</v>
      </c>
      <c r="C21" s="17">
        <v>730.9</v>
      </c>
      <c r="D21" s="12" t="s">
        <v>293</v>
      </c>
      <c r="E21" s="7" t="s">
        <v>262</v>
      </c>
      <c r="F21" s="12" t="s">
        <v>326</v>
      </c>
      <c r="G21" s="32">
        <v>155</v>
      </c>
      <c r="H21" s="10">
        <v>267833.8</v>
      </c>
      <c r="I21" s="42"/>
      <c r="J21" s="42"/>
      <c r="K21" s="43"/>
      <c r="L21" s="42"/>
    </row>
    <row r="22" spans="1:12" s="3" customFormat="1" ht="18" outlineLevel="1" x14ac:dyDescent="0.3">
      <c r="A22" s="12" t="s">
        <v>299</v>
      </c>
      <c r="B22" s="15" t="s">
        <v>175</v>
      </c>
      <c r="C22" s="17">
        <v>194.5</v>
      </c>
      <c r="D22" s="12" t="s">
        <v>293</v>
      </c>
      <c r="E22" s="7" t="s">
        <v>261</v>
      </c>
      <c r="F22" s="12" t="s">
        <v>279</v>
      </c>
      <c r="G22" s="32">
        <v>176.3</v>
      </c>
      <c r="H22" s="10">
        <v>275856.61000000004</v>
      </c>
      <c r="I22" s="42"/>
      <c r="J22" s="42"/>
      <c r="K22" s="43"/>
      <c r="L22" s="42"/>
    </row>
    <row r="23" spans="1:12" s="3" customFormat="1" ht="18" outlineLevel="1" x14ac:dyDescent="0.3">
      <c r="A23" s="12" t="s">
        <v>300</v>
      </c>
      <c r="B23" s="15" t="s">
        <v>176</v>
      </c>
      <c r="C23" s="17">
        <v>135.30000000000001</v>
      </c>
      <c r="D23" s="12" t="s">
        <v>293</v>
      </c>
      <c r="E23" s="7" t="s">
        <v>261</v>
      </c>
      <c r="F23" s="12" t="s">
        <v>279</v>
      </c>
      <c r="G23" s="32">
        <v>138.69999999999999</v>
      </c>
      <c r="H23" s="10">
        <v>217023.88999999998</v>
      </c>
      <c r="I23" s="42"/>
      <c r="J23" s="42"/>
      <c r="K23" s="43"/>
      <c r="L23" s="42"/>
    </row>
    <row r="24" spans="1:12" s="3" customFormat="1" ht="18" outlineLevel="1" x14ac:dyDescent="0.3">
      <c r="A24" s="12" t="s">
        <v>301</v>
      </c>
      <c r="B24" s="15" t="s">
        <v>177</v>
      </c>
      <c r="C24" s="17">
        <v>168.7</v>
      </c>
      <c r="D24" s="12" t="s">
        <v>293</v>
      </c>
      <c r="E24" s="7" t="s">
        <v>261</v>
      </c>
      <c r="F24" s="12" t="s">
        <v>279</v>
      </c>
      <c r="G24" s="32">
        <v>178.6</v>
      </c>
      <c r="H24" s="10">
        <v>279455.42</v>
      </c>
      <c r="I24" s="42"/>
      <c r="J24" s="42"/>
      <c r="K24" s="43"/>
      <c r="L24" s="42"/>
    </row>
    <row r="25" spans="1:12" s="3" customFormat="1" ht="18" outlineLevel="1" x14ac:dyDescent="0.3">
      <c r="A25" s="12" t="s">
        <v>302</v>
      </c>
      <c r="B25" s="15" t="s">
        <v>679</v>
      </c>
      <c r="C25" s="17">
        <v>514.4</v>
      </c>
      <c r="D25" s="12" t="s">
        <v>293</v>
      </c>
      <c r="E25" s="7" t="s">
        <v>261</v>
      </c>
      <c r="F25" s="12" t="s">
        <v>279</v>
      </c>
      <c r="G25" s="32">
        <v>450</v>
      </c>
      <c r="H25" s="10">
        <v>704115</v>
      </c>
      <c r="I25" s="42"/>
      <c r="J25" s="42"/>
      <c r="K25" s="43"/>
      <c r="L25" s="42"/>
    </row>
    <row r="26" spans="1:12" s="3" customFormat="1" ht="18" outlineLevel="1" x14ac:dyDescent="0.3">
      <c r="A26" s="12" t="s">
        <v>303</v>
      </c>
      <c r="B26" s="15" t="s">
        <v>331</v>
      </c>
      <c r="C26" s="10">
        <v>210</v>
      </c>
      <c r="D26" s="12" t="s">
        <v>293</v>
      </c>
      <c r="E26" s="7" t="s">
        <v>261</v>
      </c>
      <c r="F26" s="12" t="s">
        <v>279</v>
      </c>
      <c r="G26" s="32">
        <v>270</v>
      </c>
      <c r="H26" s="10">
        <v>422469</v>
      </c>
      <c r="I26" s="42"/>
      <c r="J26" s="42"/>
      <c r="K26" s="43"/>
      <c r="L26" s="42"/>
    </row>
    <row r="27" spans="1:12" s="3" customFormat="1" ht="18" outlineLevel="1" x14ac:dyDescent="0.3">
      <c r="A27" s="12" t="s">
        <v>304</v>
      </c>
      <c r="B27" s="15" t="s">
        <v>332</v>
      </c>
      <c r="C27" s="17">
        <v>404.2</v>
      </c>
      <c r="D27" s="12" t="s">
        <v>293</v>
      </c>
      <c r="E27" s="7" t="s">
        <v>261</v>
      </c>
      <c r="F27" s="12" t="s">
        <v>279</v>
      </c>
      <c r="G27" s="32">
        <v>351</v>
      </c>
      <c r="H27" s="10">
        <v>549209.70000000007</v>
      </c>
      <c r="I27" s="42"/>
      <c r="J27" s="42"/>
      <c r="K27" s="43"/>
      <c r="L27" s="42"/>
    </row>
    <row r="28" spans="1:12" s="3" customFormat="1" ht="18" outlineLevel="1" x14ac:dyDescent="0.3">
      <c r="A28" s="12" t="s">
        <v>305</v>
      </c>
      <c r="B28" s="15" t="s">
        <v>333</v>
      </c>
      <c r="C28" s="17">
        <v>176.2</v>
      </c>
      <c r="D28" s="12" t="s">
        <v>293</v>
      </c>
      <c r="E28" s="7" t="s">
        <v>261</v>
      </c>
      <c r="F28" s="12" t="s">
        <v>279</v>
      </c>
      <c r="G28" s="32">
        <v>188.2</v>
      </c>
      <c r="H28" s="10">
        <v>294476.53999999998</v>
      </c>
      <c r="I28" s="42"/>
      <c r="J28" s="42"/>
      <c r="K28" s="43"/>
      <c r="L28" s="42"/>
    </row>
    <row r="29" spans="1:12" s="3" customFormat="1" ht="18" outlineLevel="1" x14ac:dyDescent="0.3">
      <c r="A29" s="12" t="s">
        <v>306</v>
      </c>
      <c r="B29" s="15" t="s">
        <v>350</v>
      </c>
      <c r="C29" s="17">
        <v>242.9</v>
      </c>
      <c r="D29" s="12" t="s">
        <v>293</v>
      </c>
      <c r="E29" s="7" t="s">
        <v>261</v>
      </c>
      <c r="F29" s="12" t="s">
        <v>279</v>
      </c>
      <c r="G29" s="32">
        <v>250</v>
      </c>
      <c r="H29" s="10">
        <v>391175</v>
      </c>
      <c r="I29" s="42"/>
      <c r="J29" s="42"/>
      <c r="K29" s="43"/>
      <c r="L29" s="42"/>
    </row>
    <row r="30" spans="1:12" s="3" customFormat="1" ht="18" outlineLevel="1" x14ac:dyDescent="0.3">
      <c r="A30" s="12" t="s">
        <v>307</v>
      </c>
      <c r="B30" s="15" t="s">
        <v>351</v>
      </c>
      <c r="C30" s="17">
        <v>109</v>
      </c>
      <c r="D30" s="12" t="s">
        <v>293</v>
      </c>
      <c r="E30" s="7" t="s">
        <v>261</v>
      </c>
      <c r="F30" s="12" t="s">
        <v>279</v>
      </c>
      <c r="G30" s="32">
        <v>240</v>
      </c>
      <c r="H30" s="10">
        <v>375528</v>
      </c>
      <c r="I30" s="42"/>
      <c r="J30" s="42"/>
      <c r="K30" s="43"/>
      <c r="L30" s="42"/>
    </row>
    <row r="31" spans="1:12" s="3" customFormat="1" ht="18" outlineLevel="1" x14ac:dyDescent="0.3">
      <c r="A31" s="12" t="s">
        <v>308</v>
      </c>
      <c r="B31" s="15" t="s">
        <v>352</v>
      </c>
      <c r="C31" s="17">
        <v>246.9</v>
      </c>
      <c r="D31" s="12" t="s">
        <v>293</v>
      </c>
      <c r="E31" s="7" t="s">
        <v>261</v>
      </c>
      <c r="F31" s="12" t="s">
        <v>279</v>
      </c>
      <c r="G31" s="32">
        <v>240</v>
      </c>
      <c r="H31" s="10">
        <v>375528</v>
      </c>
      <c r="I31" s="42"/>
      <c r="J31" s="42"/>
      <c r="K31" s="43"/>
      <c r="L31" s="42"/>
    </row>
    <row r="32" spans="1:12" s="3" customFormat="1" ht="18" outlineLevel="1" x14ac:dyDescent="0.3">
      <c r="A32" s="12" t="s">
        <v>309</v>
      </c>
      <c r="B32" s="15" t="s">
        <v>353</v>
      </c>
      <c r="C32" s="17">
        <v>101.8</v>
      </c>
      <c r="D32" s="12" t="s">
        <v>293</v>
      </c>
      <c r="E32" s="7" t="s">
        <v>261</v>
      </c>
      <c r="F32" s="12" t="s">
        <v>279</v>
      </c>
      <c r="G32" s="32">
        <v>300</v>
      </c>
      <c r="H32" s="10">
        <v>469410</v>
      </c>
      <c r="I32" s="42"/>
      <c r="J32" s="42"/>
      <c r="K32" s="43"/>
      <c r="L32" s="42"/>
    </row>
    <row r="33" spans="1:12" s="3" customFormat="1" ht="18" outlineLevel="1" x14ac:dyDescent="0.3">
      <c r="A33" s="12" t="s">
        <v>310</v>
      </c>
      <c r="B33" s="15" t="s">
        <v>334</v>
      </c>
      <c r="C33" s="17">
        <v>262.5</v>
      </c>
      <c r="D33" s="12" t="s">
        <v>293</v>
      </c>
      <c r="E33" s="7" t="s">
        <v>261</v>
      </c>
      <c r="F33" s="12" t="s">
        <v>279</v>
      </c>
      <c r="G33" s="32">
        <v>290</v>
      </c>
      <c r="H33" s="10">
        <v>453763</v>
      </c>
      <c r="I33" s="42"/>
      <c r="J33" s="42"/>
      <c r="K33" s="43"/>
      <c r="L33" s="42"/>
    </row>
    <row r="34" spans="1:12" s="3" customFormat="1" ht="18" outlineLevel="1" x14ac:dyDescent="0.3">
      <c r="A34" s="12" t="s">
        <v>311</v>
      </c>
      <c r="B34" s="15" t="s">
        <v>335</v>
      </c>
      <c r="C34" s="17">
        <v>437.9</v>
      </c>
      <c r="D34" s="12" t="s">
        <v>293</v>
      </c>
      <c r="E34" s="7" t="s">
        <v>261</v>
      </c>
      <c r="F34" s="12" t="s">
        <v>279</v>
      </c>
      <c r="G34" s="32">
        <v>193</v>
      </c>
      <c r="H34" s="10">
        <v>301987.10000000003</v>
      </c>
      <c r="I34" s="42"/>
      <c r="J34" s="42"/>
      <c r="K34" s="43"/>
      <c r="L34" s="42"/>
    </row>
    <row r="35" spans="1:12" s="3" customFormat="1" ht="18" outlineLevel="1" x14ac:dyDescent="0.3">
      <c r="A35" s="12" t="s">
        <v>312</v>
      </c>
      <c r="B35" s="15" t="s">
        <v>336</v>
      </c>
      <c r="C35" s="17">
        <v>143.4</v>
      </c>
      <c r="D35" s="12" t="s">
        <v>293</v>
      </c>
      <c r="E35" s="7" t="s">
        <v>261</v>
      </c>
      <c r="F35" s="12" t="s">
        <v>279</v>
      </c>
      <c r="G35" s="32">
        <v>240</v>
      </c>
      <c r="H35" s="10">
        <v>375528</v>
      </c>
      <c r="I35" s="42"/>
      <c r="J35" s="42"/>
      <c r="K35" s="43"/>
      <c r="L35" s="42"/>
    </row>
    <row r="36" spans="1:12" s="3" customFormat="1" ht="18" outlineLevel="1" x14ac:dyDescent="0.3">
      <c r="A36" s="12" t="s">
        <v>313</v>
      </c>
      <c r="B36" s="15" t="s">
        <v>354</v>
      </c>
      <c r="C36" s="17">
        <v>184.6</v>
      </c>
      <c r="D36" s="12" t="s">
        <v>293</v>
      </c>
      <c r="E36" s="7" t="s">
        <v>261</v>
      </c>
      <c r="F36" s="12" t="s">
        <v>279</v>
      </c>
      <c r="G36" s="32">
        <v>242</v>
      </c>
      <c r="H36" s="10">
        <v>378657.4</v>
      </c>
      <c r="I36" s="42"/>
      <c r="J36" s="42"/>
      <c r="K36" s="43"/>
      <c r="L36" s="42"/>
    </row>
    <row r="37" spans="1:12" s="3" customFormat="1" ht="18" outlineLevel="1" x14ac:dyDescent="0.3">
      <c r="A37" s="12" t="s">
        <v>314</v>
      </c>
      <c r="B37" s="15" t="s">
        <v>337</v>
      </c>
      <c r="C37" s="17">
        <v>235.4</v>
      </c>
      <c r="D37" s="12" t="s">
        <v>293</v>
      </c>
      <c r="E37" s="7" t="s">
        <v>261</v>
      </c>
      <c r="F37" s="12" t="s">
        <v>279</v>
      </c>
      <c r="G37" s="32">
        <v>256</v>
      </c>
      <c r="H37" s="10">
        <v>400563.20000000001</v>
      </c>
      <c r="I37" s="42"/>
      <c r="J37" s="42"/>
      <c r="K37" s="43"/>
      <c r="L37" s="42"/>
    </row>
    <row r="38" spans="1:12" s="3" customFormat="1" ht="18" outlineLevel="1" x14ac:dyDescent="0.3">
      <c r="A38" s="12" t="s">
        <v>315</v>
      </c>
      <c r="B38" s="15" t="s">
        <v>338</v>
      </c>
      <c r="C38" s="17">
        <v>149.69999999999999</v>
      </c>
      <c r="D38" s="12" t="s">
        <v>293</v>
      </c>
      <c r="E38" s="7" t="s">
        <v>261</v>
      </c>
      <c r="F38" s="12" t="s">
        <v>279</v>
      </c>
      <c r="G38" s="32">
        <v>255</v>
      </c>
      <c r="H38" s="10">
        <v>398998.5</v>
      </c>
      <c r="I38" s="42"/>
      <c r="J38" s="42"/>
      <c r="K38" s="43"/>
      <c r="L38" s="42"/>
    </row>
    <row r="39" spans="1:12" s="3" customFormat="1" ht="18" outlineLevel="1" x14ac:dyDescent="0.3">
      <c r="A39" s="12" t="s">
        <v>316</v>
      </c>
      <c r="B39" s="15" t="s">
        <v>355</v>
      </c>
      <c r="C39" s="17">
        <v>2549.84</v>
      </c>
      <c r="D39" s="12" t="s">
        <v>293</v>
      </c>
      <c r="E39" s="7" t="s">
        <v>264</v>
      </c>
      <c r="F39" s="12" t="s">
        <v>279</v>
      </c>
      <c r="G39" s="32">
        <v>2600</v>
      </c>
      <c r="H39" s="10">
        <v>2380040</v>
      </c>
      <c r="I39" s="42"/>
      <c r="J39" s="42"/>
      <c r="K39" s="43"/>
      <c r="L39" s="42"/>
    </row>
    <row r="40" spans="1:12" s="3" customFormat="1" ht="18" outlineLevel="1" x14ac:dyDescent="0.3">
      <c r="A40" s="12" t="s">
        <v>317</v>
      </c>
      <c r="B40" s="15" t="s">
        <v>356</v>
      </c>
      <c r="C40" s="17">
        <v>350.31</v>
      </c>
      <c r="D40" s="12" t="s">
        <v>293</v>
      </c>
      <c r="E40" s="7" t="s">
        <v>261</v>
      </c>
      <c r="F40" s="12" t="s">
        <v>279</v>
      </c>
      <c r="G40" s="32">
        <v>199</v>
      </c>
      <c r="H40" s="10">
        <v>311375.3</v>
      </c>
      <c r="I40" s="42"/>
      <c r="J40" s="42"/>
      <c r="K40" s="43"/>
      <c r="L40" s="42"/>
    </row>
    <row r="41" spans="1:12" s="3" customFormat="1" ht="18" outlineLevel="1" x14ac:dyDescent="0.3">
      <c r="A41" s="12" t="s">
        <v>318</v>
      </c>
      <c r="B41" s="15" t="s">
        <v>339</v>
      </c>
      <c r="C41" s="17">
        <v>165.9</v>
      </c>
      <c r="D41" s="12" t="s">
        <v>293</v>
      </c>
      <c r="E41" s="7" t="s">
        <v>178</v>
      </c>
      <c r="F41" s="12" t="s">
        <v>279</v>
      </c>
      <c r="G41" s="32">
        <v>40</v>
      </c>
      <c r="H41" s="10">
        <v>50022</v>
      </c>
      <c r="I41" s="42"/>
      <c r="J41" s="42"/>
      <c r="K41" s="43"/>
      <c r="L41" s="42"/>
    </row>
    <row r="42" spans="1:12" s="3" customFormat="1" ht="18" outlineLevel="1" x14ac:dyDescent="0.3">
      <c r="A42" s="12" t="s">
        <v>319</v>
      </c>
      <c r="B42" s="15" t="s">
        <v>340</v>
      </c>
      <c r="C42" s="17">
        <v>209</v>
      </c>
      <c r="D42" s="12" t="s">
        <v>293</v>
      </c>
      <c r="E42" s="7" t="s">
        <v>261</v>
      </c>
      <c r="F42" s="12" t="s">
        <v>279</v>
      </c>
      <c r="G42" s="32">
        <v>240</v>
      </c>
      <c r="H42" s="10">
        <v>375528</v>
      </c>
      <c r="I42" s="42"/>
      <c r="J42" s="42"/>
      <c r="K42" s="43"/>
      <c r="L42" s="42"/>
    </row>
    <row r="43" spans="1:12" s="3" customFormat="1" ht="18" outlineLevel="1" x14ac:dyDescent="0.3">
      <c r="A43" s="12" t="s">
        <v>320</v>
      </c>
      <c r="B43" s="15" t="s">
        <v>341</v>
      </c>
      <c r="C43" s="17">
        <v>150.30000000000001</v>
      </c>
      <c r="D43" s="12" t="s">
        <v>293</v>
      </c>
      <c r="E43" s="7" t="s">
        <v>261</v>
      </c>
      <c r="F43" s="12" t="s">
        <v>279</v>
      </c>
      <c r="G43" s="32">
        <v>270</v>
      </c>
      <c r="H43" s="10">
        <v>422469</v>
      </c>
      <c r="I43" s="42"/>
      <c r="J43" s="42"/>
      <c r="K43" s="43"/>
      <c r="L43" s="42"/>
    </row>
    <row r="44" spans="1:12" s="3" customFormat="1" ht="18" outlineLevel="1" x14ac:dyDescent="0.3">
      <c r="A44" s="12" t="s">
        <v>321</v>
      </c>
      <c r="B44" s="15" t="s">
        <v>342</v>
      </c>
      <c r="C44" s="17">
        <v>1273.5</v>
      </c>
      <c r="D44" s="12" t="s">
        <v>293</v>
      </c>
      <c r="E44" s="7" t="s">
        <v>178</v>
      </c>
      <c r="F44" s="12" t="s">
        <v>279</v>
      </c>
      <c r="G44" s="32">
        <v>94</v>
      </c>
      <c r="H44" s="10">
        <v>90533.28</v>
      </c>
      <c r="I44" s="42"/>
      <c r="J44" s="42"/>
      <c r="K44" s="43"/>
      <c r="L44" s="42"/>
    </row>
    <row r="45" spans="1:12" s="3" customFormat="1" ht="18" outlineLevel="1" x14ac:dyDescent="0.3">
      <c r="A45" s="12" t="s">
        <v>322</v>
      </c>
      <c r="B45" s="15" t="s">
        <v>343</v>
      </c>
      <c r="C45" s="17">
        <v>286.52999999999997</v>
      </c>
      <c r="D45" s="12" t="s">
        <v>293</v>
      </c>
      <c r="E45" s="7" t="s">
        <v>261</v>
      </c>
      <c r="F45" s="12" t="s">
        <v>279</v>
      </c>
      <c r="G45" s="32">
        <v>231</v>
      </c>
      <c r="H45" s="10">
        <v>361445.7</v>
      </c>
      <c r="I45" s="42"/>
      <c r="J45" s="42"/>
      <c r="K45" s="43"/>
      <c r="L45" s="42"/>
    </row>
    <row r="46" spans="1:12" s="3" customFormat="1" ht="18" outlineLevel="1" x14ac:dyDescent="0.3">
      <c r="A46" s="12" t="s">
        <v>323</v>
      </c>
      <c r="B46" s="15" t="s">
        <v>344</v>
      </c>
      <c r="C46" s="17">
        <v>169.2</v>
      </c>
      <c r="D46" s="12" t="s">
        <v>293</v>
      </c>
      <c r="E46" s="7" t="s">
        <v>261</v>
      </c>
      <c r="F46" s="12" t="s">
        <v>279</v>
      </c>
      <c r="G46" s="32">
        <v>250</v>
      </c>
      <c r="H46" s="10">
        <v>391175</v>
      </c>
      <c r="I46" s="42"/>
      <c r="J46" s="42"/>
      <c r="K46" s="43"/>
      <c r="L46" s="42"/>
    </row>
    <row r="47" spans="1:12" s="3" customFormat="1" ht="18" customHeight="1" outlineLevel="1" x14ac:dyDescent="0.3">
      <c r="A47" s="12" t="s">
        <v>324</v>
      </c>
      <c r="B47" s="15" t="s">
        <v>345</v>
      </c>
      <c r="C47" s="17">
        <v>277.7</v>
      </c>
      <c r="D47" s="12" t="s">
        <v>293</v>
      </c>
      <c r="E47" s="7" t="s">
        <v>261</v>
      </c>
      <c r="F47" s="12" t="s">
        <v>279</v>
      </c>
      <c r="G47" s="32">
        <v>218.3</v>
      </c>
      <c r="H47" s="10">
        <v>341574.01</v>
      </c>
      <c r="I47" s="42"/>
      <c r="J47" s="42"/>
      <c r="K47" s="43"/>
      <c r="L47" s="42"/>
    </row>
    <row r="48" spans="1:12" s="3" customFormat="1" ht="18" outlineLevel="1" x14ac:dyDescent="0.3">
      <c r="A48" s="12" t="s">
        <v>325</v>
      </c>
      <c r="B48" s="15" t="s">
        <v>346</v>
      </c>
      <c r="C48" s="17">
        <v>128.80000000000001</v>
      </c>
      <c r="D48" s="12" t="s">
        <v>293</v>
      </c>
      <c r="E48" s="7" t="s">
        <v>261</v>
      </c>
      <c r="F48" s="12" t="s">
        <v>279</v>
      </c>
      <c r="G48" s="32">
        <v>270</v>
      </c>
      <c r="H48" s="10">
        <v>422469</v>
      </c>
      <c r="I48" s="42"/>
      <c r="J48" s="42"/>
      <c r="K48" s="43"/>
      <c r="L48" s="42"/>
    </row>
    <row r="49" spans="1:12" s="3" customFormat="1" ht="18" outlineLevel="1" x14ac:dyDescent="0.3">
      <c r="A49" s="12" t="s">
        <v>370</v>
      </c>
      <c r="B49" s="15" t="s">
        <v>347</v>
      </c>
      <c r="C49" s="17">
        <v>155.6</v>
      </c>
      <c r="D49" s="12" t="s">
        <v>293</v>
      </c>
      <c r="E49" s="7" t="s">
        <v>261</v>
      </c>
      <c r="F49" s="12" t="s">
        <v>279</v>
      </c>
      <c r="G49" s="32">
        <v>280</v>
      </c>
      <c r="H49" s="10">
        <v>438116</v>
      </c>
      <c r="I49" s="42"/>
      <c r="J49" s="42"/>
      <c r="K49" s="43"/>
      <c r="L49" s="42"/>
    </row>
    <row r="50" spans="1:12" s="3" customFormat="1" ht="18" outlineLevel="1" x14ac:dyDescent="0.3">
      <c r="A50" s="12" t="s">
        <v>378</v>
      </c>
      <c r="B50" s="15" t="s">
        <v>348</v>
      </c>
      <c r="C50" s="17">
        <v>5721</v>
      </c>
      <c r="D50" s="12" t="s">
        <v>293</v>
      </c>
      <c r="E50" s="7" t="s">
        <v>178</v>
      </c>
      <c r="F50" s="12" t="s">
        <v>279</v>
      </c>
      <c r="G50" s="32">
        <v>240</v>
      </c>
      <c r="H50" s="10">
        <v>231148.79999999999</v>
      </c>
      <c r="I50" s="42"/>
      <c r="J50" s="42"/>
      <c r="K50" s="43"/>
      <c r="L50" s="42"/>
    </row>
    <row r="51" spans="1:12" s="3" customFormat="1" ht="18" outlineLevel="1" x14ac:dyDescent="0.3">
      <c r="A51" s="12" t="s">
        <v>379</v>
      </c>
      <c r="B51" s="15" t="s">
        <v>349</v>
      </c>
      <c r="C51" s="17">
        <v>931.8</v>
      </c>
      <c r="D51" s="12" t="s">
        <v>293</v>
      </c>
      <c r="E51" s="7" t="s">
        <v>261</v>
      </c>
      <c r="F51" s="12" t="s">
        <v>279</v>
      </c>
      <c r="G51" s="32">
        <v>395</v>
      </c>
      <c r="H51" s="10">
        <v>408765.74999999994</v>
      </c>
      <c r="I51" s="42"/>
      <c r="J51" s="42"/>
      <c r="K51" s="43"/>
      <c r="L51" s="42"/>
    </row>
    <row r="52" spans="1:12" s="6" customFormat="1" ht="18" customHeight="1" x14ac:dyDescent="0.3">
      <c r="A52" s="27"/>
      <c r="B52" s="31" t="s">
        <v>385</v>
      </c>
      <c r="C52" s="29">
        <f>SUM(C53:C80)</f>
        <v>20596.800000000003</v>
      </c>
      <c r="D52" s="31"/>
      <c r="E52" s="31"/>
      <c r="F52" s="31"/>
      <c r="G52" s="31"/>
      <c r="H52" s="29">
        <f>SUM(H53:H80)</f>
        <v>9551574.7535999995</v>
      </c>
      <c r="I52" s="31"/>
      <c r="J52" s="31"/>
      <c r="K52" s="29">
        <f>H52</f>
        <v>9551574.7535999995</v>
      </c>
      <c r="L52" s="31"/>
    </row>
    <row r="53" spans="1:12" s="4" customFormat="1" ht="18" customHeight="1" outlineLevel="1" x14ac:dyDescent="0.35">
      <c r="A53" s="12" t="s">
        <v>380</v>
      </c>
      <c r="B53" s="15" t="s">
        <v>179</v>
      </c>
      <c r="C53" s="17">
        <v>326.8</v>
      </c>
      <c r="D53" s="12" t="s">
        <v>293</v>
      </c>
      <c r="E53" s="7" t="s">
        <v>261</v>
      </c>
      <c r="F53" s="12" t="s">
        <v>279</v>
      </c>
      <c r="G53" s="10">
        <v>250</v>
      </c>
      <c r="H53" s="10">
        <v>391175</v>
      </c>
      <c r="I53" s="11"/>
      <c r="J53" s="11"/>
      <c r="K53" s="12"/>
      <c r="L53" s="11"/>
    </row>
    <row r="54" spans="1:12" s="8" customFormat="1" ht="55.8" customHeight="1" outlineLevel="1" x14ac:dyDescent="0.3">
      <c r="A54" s="12" t="s">
        <v>381</v>
      </c>
      <c r="B54" s="15" t="s">
        <v>180</v>
      </c>
      <c r="C54" s="17">
        <v>563.70000000000005</v>
      </c>
      <c r="D54" s="12" t="s">
        <v>329</v>
      </c>
      <c r="E54" s="7" t="s">
        <v>171</v>
      </c>
      <c r="F54" s="12" t="s">
        <v>326</v>
      </c>
      <c r="G54" s="10">
        <v>84</v>
      </c>
      <c r="H54" s="10">
        <v>157029.45000000001</v>
      </c>
      <c r="I54" s="11"/>
      <c r="J54" s="11"/>
      <c r="K54" s="12"/>
      <c r="L54" s="11"/>
    </row>
    <row r="55" spans="1:12" s="8" customFormat="1" ht="55.8" customHeight="1" outlineLevel="1" x14ac:dyDescent="0.3">
      <c r="A55" s="12" t="s">
        <v>404</v>
      </c>
      <c r="B55" s="15" t="s">
        <v>389</v>
      </c>
      <c r="C55" s="17">
        <v>524.20000000000005</v>
      </c>
      <c r="D55" s="12" t="s">
        <v>329</v>
      </c>
      <c r="E55" s="7" t="s">
        <v>171</v>
      </c>
      <c r="F55" s="12" t="s">
        <v>326</v>
      </c>
      <c r="G55" s="10">
        <v>100</v>
      </c>
      <c r="H55" s="10">
        <v>179183.53</v>
      </c>
      <c r="I55" s="11"/>
      <c r="J55" s="11"/>
      <c r="K55" s="12"/>
      <c r="L55" s="11"/>
    </row>
    <row r="56" spans="1:12" s="8" customFormat="1" ht="55.8" customHeight="1" outlineLevel="1" x14ac:dyDescent="0.3">
      <c r="A56" s="12" t="s">
        <v>405</v>
      </c>
      <c r="B56" s="15" t="s">
        <v>388</v>
      </c>
      <c r="C56" s="17">
        <v>338.2</v>
      </c>
      <c r="D56" s="12" t="s">
        <v>329</v>
      </c>
      <c r="E56" s="7" t="s">
        <v>171</v>
      </c>
      <c r="F56" s="12" t="s">
        <v>326</v>
      </c>
      <c r="G56" s="10">
        <v>89</v>
      </c>
      <c r="H56" s="10">
        <v>163952.6</v>
      </c>
      <c r="I56" s="11"/>
      <c r="J56" s="11"/>
      <c r="K56" s="12"/>
      <c r="L56" s="11"/>
    </row>
    <row r="57" spans="1:12" s="8" customFormat="1" ht="55.8" customHeight="1" outlineLevel="1" x14ac:dyDescent="0.3">
      <c r="A57" s="12" t="s">
        <v>406</v>
      </c>
      <c r="B57" s="15" t="s">
        <v>390</v>
      </c>
      <c r="C57" s="17">
        <v>338.3</v>
      </c>
      <c r="D57" s="12" t="s">
        <v>329</v>
      </c>
      <c r="E57" s="7" t="s">
        <v>171</v>
      </c>
      <c r="F57" s="12" t="s">
        <v>326</v>
      </c>
      <c r="G57" s="10">
        <v>89</v>
      </c>
      <c r="H57" s="10">
        <v>163952.6</v>
      </c>
      <c r="I57" s="11"/>
      <c r="J57" s="11"/>
      <c r="K57" s="12"/>
      <c r="L57" s="11"/>
    </row>
    <row r="58" spans="1:12" s="4" customFormat="1" ht="18" customHeight="1" outlineLevel="1" x14ac:dyDescent="0.35">
      <c r="A58" s="12" t="s">
        <v>407</v>
      </c>
      <c r="B58" s="15" t="s">
        <v>181</v>
      </c>
      <c r="C58" s="17">
        <v>415.1</v>
      </c>
      <c r="D58" s="12" t="s">
        <v>293</v>
      </c>
      <c r="E58" s="7" t="s">
        <v>261</v>
      </c>
      <c r="F58" s="12" t="s">
        <v>279</v>
      </c>
      <c r="G58" s="10">
        <v>321</v>
      </c>
      <c r="H58" s="10">
        <v>502268.7</v>
      </c>
      <c r="I58" s="11"/>
      <c r="J58" s="11"/>
      <c r="K58" s="12"/>
      <c r="L58" s="11"/>
    </row>
    <row r="59" spans="1:12" s="4" customFormat="1" ht="18" customHeight="1" outlineLevel="1" x14ac:dyDescent="0.35">
      <c r="A59" s="12" t="s">
        <v>408</v>
      </c>
      <c r="B59" s="15" t="s">
        <v>182</v>
      </c>
      <c r="C59" s="17">
        <v>647.58000000000004</v>
      </c>
      <c r="D59" s="12" t="s">
        <v>293</v>
      </c>
      <c r="E59" s="7" t="s">
        <v>261</v>
      </c>
      <c r="F59" s="12" t="s">
        <v>279</v>
      </c>
      <c r="G59" s="10">
        <v>425</v>
      </c>
      <c r="H59" s="10">
        <v>664997.5</v>
      </c>
      <c r="I59" s="11"/>
      <c r="J59" s="11"/>
      <c r="K59" s="12"/>
      <c r="L59" s="11"/>
    </row>
    <row r="60" spans="1:12" s="4" customFormat="1" ht="18" customHeight="1" outlineLevel="1" x14ac:dyDescent="0.35">
      <c r="A60" s="12" t="s">
        <v>409</v>
      </c>
      <c r="B60" s="15" t="s">
        <v>183</v>
      </c>
      <c r="C60" s="17">
        <v>349.8</v>
      </c>
      <c r="D60" s="12" t="s">
        <v>368</v>
      </c>
      <c r="E60" s="7" t="s">
        <v>178</v>
      </c>
      <c r="F60" s="12" t="s">
        <v>279</v>
      </c>
      <c r="G60" s="10">
        <v>83.72</v>
      </c>
      <c r="H60" s="10">
        <v>80632.406399999993</v>
      </c>
      <c r="I60" s="11"/>
      <c r="J60" s="11"/>
      <c r="K60" s="12"/>
      <c r="L60" s="11"/>
    </row>
    <row r="61" spans="1:12" s="4" customFormat="1" ht="18" customHeight="1" outlineLevel="1" x14ac:dyDescent="0.35">
      <c r="A61" s="12" t="s">
        <v>410</v>
      </c>
      <c r="B61" s="15" t="s">
        <v>184</v>
      </c>
      <c r="C61" s="17">
        <v>340.2</v>
      </c>
      <c r="D61" s="12" t="s">
        <v>368</v>
      </c>
      <c r="E61" s="7" t="s">
        <v>178</v>
      </c>
      <c r="F61" s="12" t="s">
        <v>279</v>
      </c>
      <c r="G61" s="10">
        <v>62.86</v>
      </c>
      <c r="H61" s="10">
        <v>60541.7232</v>
      </c>
      <c r="I61" s="11"/>
      <c r="J61" s="11"/>
      <c r="K61" s="12"/>
      <c r="L61" s="11"/>
    </row>
    <row r="62" spans="1:12" s="8" customFormat="1" ht="37.200000000000003" customHeight="1" outlineLevel="1" x14ac:dyDescent="0.3">
      <c r="A62" s="12" t="s">
        <v>411</v>
      </c>
      <c r="B62" s="15" t="s">
        <v>271</v>
      </c>
      <c r="C62" s="17">
        <v>509.7</v>
      </c>
      <c r="D62" s="12" t="s">
        <v>293</v>
      </c>
      <c r="E62" s="7" t="s">
        <v>263</v>
      </c>
      <c r="F62" s="12" t="s">
        <v>326</v>
      </c>
      <c r="G62" s="10">
        <v>258</v>
      </c>
      <c r="H62" s="10">
        <v>233332.39999999997</v>
      </c>
      <c r="I62" s="11"/>
      <c r="J62" s="11"/>
      <c r="K62" s="12"/>
      <c r="L62" s="11"/>
    </row>
    <row r="63" spans="1:12" s="8" customFormat="1" ht="55.8" customHeight="1" outlineLevel="1" x14ac:dyDescent="0.3">
      <c r="A63" s="12" t="s">
        <v>412</v>
      </c>
      <c r="B63" s="15" t="s">
        <v>185</v>
      </c>
      <c r="C63" s="17">
        <v>2479.1</v>
      </c>
      <c r="D63" s="12" t="s">
        <v>329</v>
      </c>
      <c r="E63" s="7" t="s">
        <v>171</v>
      </c>
      <c r="F63" s="12" t="s">
        <v>326</v>
      </c>
      <c r="G63" s="10">
        <v>195</v>
      </c>
      <c r="H63" s="10">
        <v>310723.38</v>
      </c>
      <c r="I63" s="11"/>
      <c r="J63" s="11"/>
      <c r="K63" s="12"/>
      <c r="L63" s="11"/>
    </row>
    <row r="64" spans="1:12" s="8" customFormat="1" ht="55.8" customHeight="1" outlineLevel="1" x14ac:dyDescent="0.3">
      <c r="A64" s="12" t="s">
        <v>413</v>
      </c>
      <c r="B64" s="15" t="s">
        <v>186</v>
      </c>
      <c r="C64" s="17">
        <v>333.52</v>
      </c>
      <c r="D64" s="12" t="s">
        <v>329</v>
      </c>
      <c r="E64" s="7" t="s">
        <v>171</v>
      </c>
      <c r="F64" s="12" t="s">
        <v>326</v>
      </c>
      <c r="G64" s="10">
        <v>104</v>
      </c>
      <c r="H64" s="10">
        <v>184722.05000000002</v>
      </c>
      <c r="I64" s="11"/>
      <c r="J64" s="11"/>
      <c r="K64" s="12"/>
      <c r="L64" s="11"/>
    </row>
    <row r="65" spans="1:12" s="8" customFormat="1" ht="37.200000000000003" customHeight="1" outlineLevel="1" x14ac:dyDescent="0.3">
      <c r="A65" s="12" t="s">
        <v>414</v>
      </c>
      <c r="B65" s="15" t="s">
        <v>187</v>
      </c>
      <c r="C65" s="17">
        <v>255.17</v>
      </c>
      <c r="D65" s="12" t="s">
        <v>293</v>
      </c>
      <c r="E65" s="7" t="s">
        <v>263</v>
      </c>
      <c r="F65" s="12" t="s">
        <v>326</v>
      </c>
      <c r="G65" s="10">
        <v>130</v>
      </c>
      <c r="H65" s="10">
        <v>125647.28</v>
      </c>
      <c r="I65" s="11"/>
      <c r="J65" s="11"/>
      <c r="K65" s="12"/>
      <c r="L65" s="11"/>
    </row>
    <row r="66" spans="1:12" s="8" customFormat="1" ht="55.8" customHeight="1" outlineLevel="1" x14ac:dyDescent="0.3">
      <c r="A66" s="12" t="s">
        <v>415</v>
      </c>
      <c r="B66" s="15" t="s">
        <v>391</v>
      </c>
      <c r="C66" s="17">
        <v>349.4</v>
      </c>
      <c r="D66" s="12" t="s">
        <v>329</v>
      </c>
      <c r="E66" s="7" t="s">
        <v>171</v>
      </c>
      <c r="F66" s="12" t="s">
        <v>326</v>
      </c>
      <c r="G66" s="10">
        <v>100</v>
      </c>
      <c r="H66" s="10">
        <v>179183.53</v>
      </c>
      <c r="I66" s="11"/>
      <c r="J66" s="11"/>
      <c r="K66" s="12"/>
      <c r="L66" s="11"/>
    </row>
    <row r="67" spans="1:12" s="8" customFormat="1" ht="55.8" customHeight="1" outlineLevel="1" x14ac:dyDescent="0.3">
      <c r="A67" s="12" t="s">
        <v>416</v>
      </c>
      <c r="B67" s="15" t="s">
        <v>392</v>
      </c>
      <c r="C67" s="17">
        <v>1933.85</v>
      </c>
      <c r="D67" s="12" t="s">
        <v>329</v>
      </c>
      <c r="E67" s="7" t="s">
        <v>171</v>
      </c>
      <c r="F67" s="12" t="s">
        <v>326</v>
      </c>
      <c r="G67" s="10">
        <v>210</v>
      </c>
      <c r="H67" s="10">
        <v>331492.83000000007</v>
      </c>
      <c r="I67" s="11"/>
      <c r="J67" s="11"/>
      <c r="K67" s="12"/>
      <c r="L67" s="11"/>
    </row>
    <row r="68" spans="1:12" s="8" customFormat="1" ht="55.8" customHeight="1" outlineLevel="1" x14ac:dyDescent="0.3">
      <c r="A68" s="12" t="s">
        <v>417</v>
      </c>
      <c r="B68" s="15" t="s">
        <v>393</v>
      </c>
      <c r="C68" s="10">
        <v>366.4</v>
      </c>
      <c r="D68" s="12" t="s">
        <v>329</v>
      </c>
      <c r="E68" s="7" t="s">
        <v>171</v>
      </c>
      <c r="F68" s="12" t="s">
        <v>326</v>
      </c>
      <c r="G68" s="10">
        <v>77</v>
      </c>
      <c r="H68" s="10">
        <v>147337.04</v>
      </c>
      <c r="I68" s="11"/>
      <c r="J68" s="11"/>
      <c r="K68" s="12"/>
      <c r="L68" s="11"/>
    </row>
    <row r="69" spans="1:12" s="4" customFormat="1" ht="18" customHeight="1" outlineLevel="1" x14ac:dyDescent="0.35">
      <c r="A69" s="12" t="s">
        <v>418</v>
      </c>
      <c r="B69" s="15" t="s">
        <v>394</v>
      </c>
      <c r="C69" s="17">
        <v>215.4</v>
      </c>
      <c r="D69" s="12" t="s">
        <v>293</v>
      </c>
      <c r="E69" s="7" t="s">
        <v>261</v>
      </c>
      <c r="F69" s="12" t="s">
        <v>279</v>
      </c>
      <c r="G69" s="10">
        <v>321</v>
      </c>
      <c r="H69" s="10">
        <v>502268.7</v>
      </c>
      <c r="I69" s="11"/>
      <c r="J69" s="11"/>
      <c r="K69" s="12"/>
      <c r="L69" s="11"/>
    </row>
    <row r="70" spans="1:12" s="8" customFormat="1" ht="37.200000000000003" customHeight="1" outlineLevel="1" x14ac:dyDescent="0.3">
      <c r="A70" s="12" t="s">
        <v>419</v>
      </c>
      <c r="B70" s="15" t="s">
        <v>188</v>
      </c>
      <c r="C70" s="17">
        <v>424.9</v>
      </c>
      <c r="D70" s="12" t="s">
        <v>293</v>
      </c>
      <c r="E70" s="7" t="s">
        <v>263</v>
      </c>
      <c r="F70" s="12" t="s">
        <v>326</v>
      </c>
      <c r="G70" s="10">
        <v>52</v>
      </c>
      <c r="H70" s="10">
        <v>60026.66</v>
      </c>
      <c r="I70" s="11"/>
      <c r="J70" s="11"/>
      <c r="K70" s="12"/>
      <c r="L70" s="11"/>
    </row>
    <row r="71" spans="1:12" s="4" customFormat="1" ht="18" customHeight="1" outlineLevel="1" x14ac:dyDescent="0.35">
      <c r="A71" s="12" t="s">
        <v>402</v>
      </c>
      <c r="B71" s="15" t="s">
        <v>189</v>
      </c>
      <c r="C71" s="17">
        <v>424.7</v>
      </c>
      <c r="D71" s="12" t="s">
        <v>293</v>
      </c>
      <c r="E71" s="7" t="s">
        <v>261</v>
      </c>
      <c r="F71" s="12" t="s">
        <v>279</v>
      </c>
      <c r="G71" s="10">
        <v>400</v>
      </c>
      <c r="H71" s="10">
        <v>625880</v>
      </c>
      <c r="I71" s="11"/>
      <c r="J71" s="11"/>
      <c r="K71" s="12"/>
      <c r="L71" s="11"/>
    </row>
    <row r="72" spans="1:12" s="8" customFormat="1" ht="55.8" customHeight="1" outlineLevel="1" x14ac:dyDescent="0.3">
      <c r="A72" s="12" t="s">
        <v>420</v>
      </c>
      <c r="B72" s="15" t="s">
        <v>190</v>
      </c>
      <c r="C72" s="17">
        <v>333.52</v>
      </c>
      <c r="D72" s="12" t="s">
        <v>329</v>
      </c>
      <c r="E72" s="7" t="s">
        <v>387</v>
      </c>
      <c r="F72" s="12" t="s">
        <v>326</v>
      </c>
      <c r="G72" s="10">
        <v>104</v>
      </c>
      <c r="H72" s="10">
        <v>184722.05000000002</v>
      </c>
      <c r="I72" s="11"/>
      <c r="J72" s="11"/>
      <c r="K72" s="12"/>
      <c r="L72" s="11"/>
    </row>
    <row r="73" spans="1:12" s="4" customFormat="1" ht="18" customHeight="1" outlineLevel="1" x14ac:dyDescent="0.35">
      <c r="A73" s="12" t="s">
        <v>421</v>
      </c>
      <c r="B73" s="15" t="s">
        <v>191</v>
      </c>
      <c r="C73" s="17">
        <v>343.6</v>
      </c>
      <c r="D73" s="12" t="s">
        <v>293</v>
      </c>
      <c r="E73" s="7" t="s">
        <v>261</v>
      </c>
      <c r="F73" s="12" t="s">
        <v>279</v>
      </c>
      <c r="G73" s="10">
        <v>335</v>
      </c>
      <c r="H73" s="10">
        <v>524174.5</v>
      </c>
      <c r="I73" s="11"/>
      <c r="J73" s="11"/>
      <c r="K73" s="12"/>
      <c r="L73" s="11"/>
    </row>
    <row r="74" spans="1:12" s="8" customFormat="1" ht="55.8" customHeight="1" outlineLevel="1" x14ac:dyDescent="0.3">
      <c r="A74" s="12" t="s">
        <v>422</v>
      </c>
      <c r="B74" s="15" t="s">
        <v>192</v>
      </c>
      <c r="C74" s="17">
        <v>550.36</v>
      </c>
      <c r="D74" s="12" t="s">
        <v>329</v>
      </c>
      <c r="E74" s="7" t="s">
        <v>171</v>
      </c>
      <c r="F74" s="12" t="s">
        <v>326</v>
      </c>
      <c r="G74" s="10">
        <v>194</v>
      </c>
      <c r="H74" s="10">
        <v>309338.75</v>
      </c>
      <c r="I74" s="11"/>
      <c r="J74" s="11"/>
      <c r="K74" s="12"/>
      <c r="L74" s="11"/>
    </row>
    <row r="75" spans="1:12" s="8" customFormat="1" ht="37.200000000000003" customHeight="1" outlineLevel="1" x14ac:dyDescent="0.3">
      <c r="A75" s="12" t="s">
        <v>423</v>
      </c>
      <c r="B75" s="15" t="s">
        <v>193</v>
      </c>
      <c r="C75" s="17">
        <v>884.2</v>
      </c>
      <c r="D75" s="12" t="s">
        <v>329</v>
      </c>
      <c r="E75" s="7" t="s">
        <v>401</v>
      </c>
      <c r="F75" s="12" t="s">
        <v>326</v>
      </c>
      <c r="G75" s="10">
        <v>227</v>
      </c>
      <c r="H75" s="10">
        <v>314311.01</v>
      </c>
      <c r="I75" s="11"/>
      <c r="J75" s="11"/>
      <c r="K75" s="12"/>
      <c r="L75" s="11"/>
    </row>
    <row r="76" spans="1:12" s="4" customFormat="1" ht="18" customHeight="1" outlineLevel="1" x14ac:dyDescent="0.35">
      <c r="A76" s="12" t="s">
        <v>424</v>
      </c>
      <c r="B76" s="15" t="s">
        <v>194</v>
      </c>
      <c r="C76" s="17">
        <v>448.9</v>
      </c>
      <c r="D76" s="12" t="s">
        <v>293</v>
      </c>
      <c r="E76" s="7" t="s">
        <v>261</v>
      </c>
      <c r="F76" s="12" t="s">
        <v>279</v>
      </c>
      <c r="G76" s="10">
        <v>560.4</v>
      </c>
      <c r="H76" s="10">
        <v>876857.88</v>
      </c>
      <c r="I76" s="11"/>
      <c r="J76" s="11"/>
      <c r="K76" s="12"/>
      <c r="L76" s="11"/>
    </row>
    <row r="77" spans="1:12" s="8" customFormat="1" ht="55.8" customHeight="1" outlineLevel="1" x14ac:dyDescent="0.3">
      <c r="A77" s="12" t="s">
        <v>425</v>
      </c>
      <c r="B77" s="15" t="s">
        <v>195</v>
      </c>
      <c r="C77" s="17">
        <v>328.5</v>
      </c>
      <c r="D77" s="12" t="s">
        <v>329</v>
      </c>
      <c r="E77" s="7" t="s">
        <v>171</v>
      </c>
      <c r="F77" s="12" t="s">
        <v>326</v>
      </c>
      <c r="G77" s="10">
        <v>100</v>
      </c>
      <c r="H77" s="10">
        <v>179183.53</v>
      </c>
      <c r="I77" s="11"/>
      <c r="J77" s="11"/>
      <c r="K77" s="12"/>
      <c r="L77" s="11"/>
    </row>
    <row r="78" spans="1:12" s="4" customFormat="1" ht="18" customHeight="1" outlineLevel="1" x14ac:dyDescent="0.35">
      <c r="A78" s="12" t="s">
        <v>426</v>
      </c>
      <c r="B78" s="15" t="s">
        <v>196</v>
      </c>
      <c r="C78" s="17">
        <v>4945.2</v>
      </c>
      <c r="D78" s="12" t="s">
        <v>293</v>
      </c>
      <c r="E78" s="7" t="s">
        <v>261</v>
      </c>
      <c r="F78" s="12" t="s">
        <v>279</v>
      </c>
      <c r="G78" s="10">
        <v>1012.64</v>
      </c>
      <c r="H78" s="10">
        <v>1047930.5039999998</v>
      </c>
      <c r="I78" s="11"/>
      <c r="J78" s="11"/>
      <c r="K78" s="12"/>
      <c r="L78" s="11"/>
    </row>
    <row r="79" spans="1:12" s="8" customFormat="1" ht="55.8" customHeight="1" outlineLevel="1" x14ac:dyDescent="0.3">
      <c r="A79" s="12" t="s">
        <v>427</v>
      </c>
      <c r="B79" s="15" t="s">
        <v>197</v>
      </c>
      <c r="C79" s="17">
        <v>268.2</v>
      </c>
      <c r="D79" s="12" t="s">
        <v>329</v>
      </c>
      <c r="E79" s="7" t="s">
        <v>171</v>
      </c>
      <c r="F79" s="12" t="s">
        <v>326</v>
      </c>
      <c r="G79" s="10">
        <v>74</v>
      </c>
      <c r="H79" s="12">
        <v>143183.15000000002</v>
      </c>
      <c r="I79" s="11"/>
      <c r="J79" s="11"/>
      <c r="K79" s="12"/>
      <c r="L79" s="11"/>
    </row>
    <row r="80" spans="1:12" s="4" customFormat="1" ht="18" customHeight="1" outlineLevel="1" x14ac:dyDescent="0.35">
      <c r="A80" s="12" t="s">
        <v>428</v>
      </c>
      <c r="B80" s="15" t="s">
        <v>386</v>
      </c>
      <c r="C80" s="16">
        <v>1358.3</v>
      </c>
      <c r="D80" s="12" t="s">
        <v>293</v>
      </c>
      <c r="E80" s="7" t="s">
        <v>261</v>
      </c>
      <c r="F80" s="12" t="s">
        <v>279</v>
      </c>
      <c r="G80" s="10">
        <v>580</v>
      </c>
      <c r="H80" s="10">
        <v>907526</v>
      </c>
      <c r="I80" s="11"/>
      <c r="J80" s="11"/>
      <c r="K80" s="12"/>
      <c r="L80" s="11"/>
    </row>
    <row r="81" spans="1:12" s="6" customFormat="1" ht="19.8" customHeight="1" x14ac:dyDescent="0.3">
      <c r="A81" s="27"/>
      <c r="B81" s="31" t="s">
        <v>327</v>
      </c>
      <c r="C81" s="29">
        <f>C82+C83</f>
        <v>1249.3</v>
      </c>
      <c r="D81" s="31"/>
      <c r="E81" s="31"/>
      <c r="F81" s="31"/>
      <c r="G81" s="31"/>
      <c r="H81" s="29">
        <f>H82+H83</f>
        <v>353341.8</v>
      </c>
      <c r="I81" s="31"/>
      <c r="J81" s="31"/>
      <c r="K81" s="30">
        <f>H81</f>
        <v>353341.8</v>
      </c>
      <c r="L81" s="31"/>
    </row>
    <row r="82" spans="1:12" s="4" customFormat="1" ht="18" customHeight="1" outlineLevel="1" x14ac:dyDescent="0.35">
      <c r="A82" s="12" t="s">
        <v>429</v>
      </c>
      <c r="B82" s="15" t="s">
        <v>266</v>
      </c>
      <c r="C82" s="17">
        <v>498.7</v>
      </c>
      <c r="D82" s="12" t="s">
        <v>293</v>
      </c>
      <c r="E82" s="7" t="s">
        <v>328</v>
      </c>
      <c r="F82" s="12" t="s">
        <v>326</v>
      </c>
      <c r="G82" s="32">
        <v>210</v>
      </c>
      <c r="H82" s="10">
        <v>176670.9</v>
      </c>
      <c r="I82" s="11"/>
      <c r="J82" s="11"/>
      <c r="K82" s="12"/>
      <c r="L82" s="11"/>
    </row>
    <row r="83" spans="1:12" s="4" customFormat="1" ht="18" customHeight="1" outlineLevel="1" x14ac:dyDescent="0.35">
      <c r="A83" s="12" t="s">
        <v>430</v>
      </c>
      <c r="B83" s="15" t="s">
        <v>267</v>
      </c>
      <c r="C83" s="17">
        <v>750.6</v>
      </c>
      <c r="D83" s="12" t="s">
        <v>293</v>
      </c>
      <c r="E83" s="7" t="s">
        <v>328</v>
      </c>
      <c r="F83" s="12" t="s">
        <v>326</v>
      </c>
      <c r="G83" s="32">
        <v>210</v>
      </c>
      <c r="H83" s="10">
        <v>176670.9</v>
      </c>
      <c r="I83" s="11"/>
      <c r="J83" s="11"/>
      <c r="K83" s="12"/>
      <c r="L83" s="11"/>
    </row>
    <row r="84" spans="1:12" s="6" customFormat="1" ht="18" customHeight="1" x14ac:dyDescent="0.3">
      <c r="A84" s="27"/>
      <c r="B84" s="31" t="s">
        <v>330</v>
      </c>
      <c r="C84" s="29">
        <f>C85+C86</f>
        <v>768.19999999999993</v>
      </c>
      <c r="D84" s="31"/>
      <c r="E84" s="31"/>
      <c r="F84" s="31"/>
      <c r="G84" s="31"/>
      <c r="H84" s="29">
        <f>H85+H86</f>
        <v>1037709.04</v>
      </c>
      <c r="I84" s="31"/>
      <c r="J84" s="31"/>
      <c r="K84" s="29">
        <f>H84</f>
        <v>1037709.04</v>
      </c>
      <c r="L84" s="31"/>
    </row>
    <row r="85" spans="1:12" s="4" customFormat="1" ht="18" customHeight="1" outlineLevel="1" x14ac:dyDescent="0.35">
      <c r="A85" s="12" t="s">
        <v>431</v>
      </c>
      <c r="B85" s="15" t="s">
        <v>358</v>
      </c>
      <c r="C85" s="17">
        <v>204.4</v>
      </c>
      <c r="D85" s="12" t="s">
        <v>293</v>
      </c>
      <c r="E85" s="7" t="s">
        <v>261</v>
      </c>
      <c r="F85" s="12" t="s">
        <v>279</v>
      </c>
      <c r="G85" s="44">
        <v>193.2</v>
      </c>
      <c r="H85" s="10">
        <v>302300.03999999998</v>
      </c>
      <c r="I85" s="11"/>
      <c r="J85" s="11"/>
      <c r="K85" s="12"/>
      <c r="L85" s="11"/>
    </row>
    <row r="86" spans="1:12" s="4" customFormat="1" ht="18" customHeight="1" outlineLevel="1" x14ac:dyDescent="0.35">
      <c r="A86" s="12" t="s">
        <v>432</v>
      </c>
      <c r="B86" s="15" t="s">
        <v>198</v>
      </c>
      <c r="C86" s="17">
        <v>563.79999999999995</v>
      </c>
      <c r="D86" s="12" t="s">
        <v>293</v>
      </c>
      <c r="E86" s="7" t="s">
        <v>261</v>
      </c>
      <c r="F86" s="12" t="s">
        <v>279</v>
      </c>
      <c r="G86" s="44">
        <v>470</v>
      </c>
      <c r="H86" s="10">
        <v>735409</v>
      </c>
      <c r="I86" s="11"/>
      <c r="J86" s="11"/>
      <c r="K86" s="12"/>
      <c r="L86" s="11"/>
    </row>
    <row r="87" spans="1:12" s="13" customFormat="1" ht="18" customHeight="1" x14ac:dyDescent="0.4">
      <c r="A87" s="33"/>
      <c r="B87" s="31" t="s">
        <v>369</v>
      </c>
      <c r="C87" s="45">
        <f>C88+C89+C90+C91+C92</f>
        <v>1049.8000000000002</v>
      </c>
      <c r="D87" s="34"/>
      <c r="E87" s="34"/>
      <c r="F87" s="34"/>
      <c r="G87" s="34"/>
      <c r="H87" s="45">
        <f>H88+H89+H90+H91+H92</f>
        <v>1675793.7000000002</v>
      </c>
      <c r="I87" s="34"/>
      <c r="J87" s="34"/>
      <c r="K87" s="45">
        <f>H87</f>
        <v>1675793.7000000002</v>
      </c>
      <c r="L87" s="34"/>
    </row>
    <row r="88" spans="1:12" s="3" customFormat="1" ht="18" customHeight="1" outlineLevel="1" x14ac:dyDescent="0.3">
      <c r="A88" s="12" t="s">
        <v>433</v>
      </c>
      <c r="B88" s="15" t="s">
        <v>199</v>
      </c>
      <c r="C88" s="17">
        <v>315.7</v>
      </c>
      <c r="D88" s="12" t="s">
        <v>293</v>
      </c>
      <c r="E88" s="7" t="s">
        <v>261</v>
      </c>
      <c r="F88" s="12" t="s">
        <v>279</v>
      </c>
      <c r="G88" s="22">
        <v>355</v>
      </c>
      <c r="H88" s="23">
        <v>555468.5</v>
      </c>
      <c r="I88" s="11"/>
      <c r="J88" s="11"/>
      <c r="K88" s="12"/>
      <c r="L88" s="42"/>
    </row>
    <row r="89" spans="1:12" s="3" customFormat="1" ht="18" customHeight="1" outlineLevel="1" x14ac:dyDescent="0.3">
      <c r="A89" s="12" t="s">
        <v>434</v>
      </c>
      <c r="B89" s="15" t="s">
        <v>200</v>
      </c>
      <c r="C89" s="17">
        <v>262.5</v>
      </c>
      <c r="D89" s="12" t="s">
        <v>293</v>
      </c>
      <c r="E89" s="7" t="s">
        <v>261</v>
      </c>
      <c r="F89" s="12" t="s">
        <v>279</v>
      </c>
      <c r="G89" s="22">
        <v>209</v>
      </c>
      <c r="H89" s="23">
        <v>327022.3</v>
      </c>
      <c r="I89" s="11"/>
      <c r="J89" s="11"/>
      <c r="K89" s="12"/>
      <c r="L89" s="42"/>
    </row>
    <row r="90" spans="1:12" s="3" customFormat="1" ht="18" customHeight="1" outlineLevel="1" x14ac:dyDescent="0.3">
      <c r="A90" s="12" t="s">
        <v>435</v>
      </c>
      <c r="B90" s="15" t="s">
        <v>201</v>
      </c>
      <c r="C90" s="17">
        <v>194.6</v>
      </c>
      <c r="D90" s="12" t="s">
        <v>293</v>
      </c>
      <c r="E90" s="7" t="s">
        <v>261</v>
      </c>
      <c r="F90" s="12" t="s">
        <v>279</v>
      </c>
      <c r="G90" s="22">
        <v>217</v>
      </c>
      <c r="H90" s="23">
        <v>339539.9</v>
      </c>
      <c r="I90" s="11"/>
      <c r="J90" s="11"/>
      <c r="K90" s="12"/>
      <c r="L90" s="42"/>
    </row>
    <row r="91" spans="1:12" s="3" customFormat="1" ht="18" customHeight="1" outlineLevel="1" x14ac:dyDescent="0.3">
      <c r="A91" s="12" t="s">
        <v>436</v>
      </c>
      <c r="B91" s="15" t="s">
        <v>202</v>
      </c>
      <c r="C91" s="17">
        <v>170.6</v>
      </c>
      <c r="D91" s="12" t="s">
        <v>293</v>
      </c>
      <c r="E91" s="7" t="s">
        <v>261</v>
      </c>
      <c r="F91" s="12" t="s">
        <v>279</v>
      </c>
      <c r="G91" s="22">
        <v>170</v>
      </c>
      <c r="H91" s="23">
        <v>265999</v>
      </c>
      <c r="I91" s="11"/>
      <c r="J91" s="11"/>
      <c r="K91" s="12"/>
      <c r="L91" s="42"/>
    </row>
    <row r="92" spans="1:12" s="3" customFormat="1" ht="18" customHeight="1" outlineLevel="1" x14ac:dyDescent="0.3">
      <c r="A92" s="12" t="s">
        <v>437</v>
      </c>
      <c r="B92" s="15" t="s">
        <v>203</v>
      </c>
      <c r="C92" s="17">
        <v>106.4</v>
      </c>
      <c r="D92" s="12" t="s">
        <v>293</v>
      </c>
      <c r="E92" s="7" t="s">
        <v>261</v>
      </c>
      <c r="F92" s="12" t="s">
        <v>279</v>
      </c>
      <c r="G92" s="22">
        <v>120</v>
      </c>
      <c r="H92" s="23">
        <v>187764</v>
      </c>
      <c r="I92" s="11"/>
      <c r="J92" s="11"/>
      <c r="K92" s="12"/>
      <c r="L92" s="42"/>
    </row>
    <row r="93" spans="1:12" s="6" customFormat="1" ht="18.600000000000001" customHeight="1" x14ac:dyDescent="0.3">
      <c r="A93" s="12"/>
      <c r="B93" s="31" t="s">
        <v>357</v>
      </c>
      <c r="C93" s="29">
        <f>C94+C95+C96+C97</f>
        <v>968.3</v>
      </c>
      <c r="D93" s="31"/>
      <c r="E93" s="31"/>
      <c r="F93" s="31"/>
      <c r="G93" s="31"/>
      <c r="H93" s="29">
        <f>H94+H95+H96+H97</f>
        <v>1245814.1400000001</v>
      </c>
      <c r="I93" s="31"/>
      <c r="J93" s="31"/>
      <c r="K93" s="29">
        <f>H93</f>
        <v>1245814.1400000001</v>
      </c>
      <c r="L93" s="31"/>
    </row>
    <row r="94" spans="1:12" s="8" customFormat="1" ht="18.600000000000001" customHeight="1" outlineLevel="1" x14ac:dyDescent="0.3">
      <c r="A94" s="12" t="s">
        <v>438</v>
      </c>
      <c r="B94" s="15" t="s">
        <v>204</v>
      </c>
      <c r="C94" s="17">
        <v>290.8</v>
      </c>
      <c r="D94" s="12" t="s">
        <v>293</v>
      </c>
      <c r="E94" s="7" t="s">
        <v>261</v>
      </c>
      <c r="F94" s="12" t="s">
        <v>279</v>
      </c>
      <c r="G94" s="44">
        <v>194.6</v>
      </c>
      <c r="H94" s="10">
        <v>304490.62</v>
      </c>
      <c r="I94" s="11"/>
      <c r="J94" s="11"/>
      <c r="K94" s="12"/>
      <c r="L94" s="11"/>
    </row>
    <row r="95" spans="1:12" s="8" customFormat="1" ht="18.600000000000001" customHeight="1" outlineLevel="1" x14ac:dyDescent="0.3">
      <c r="A95" s="12" t="s">
        <v>439</v>
      </c>
      <c r="B95" s="15" t="s">
        <v>205</v>
      </c>
      <c r="C95" s="17">
        <v>271.89999999999998</v>
      </c>
      <c r="D95" s="12" t="s">
        <v>293</v>
      </c>
      <c r="E95" s="7" t="s">
        <v>261</v>
      </c>
      <c r="F95" s="12" t="s">
        <v>279</v>
      </c>
      <c r="G95" s="44">
        <v>230</v>
      </c>
      <c r="H95" s="10">
        <v>359881</v>
      </c>
      <c r="I95" s="11"/>
      <c r="J95" s="11"/>
      <c r="K95" s="12"/>
      <c r="L95" s="11"/>
    </row>
    <row r="96" spans="1:12" s="8" customFormat="1" ht="18.600000000000001" customHeight="1" outlineLevel="1" x14ac:dyDescent="0.3">
      <c r="A96" s="12" t="s">
        <v>440</v>
      </c>
      <c r="B96" s="15" t="s">
        <v>206</v>
      </c>
      <c r="C96" s="17">
        <v>173.4</v>
      </c>
      <c r="D96" s="12" t="s">
        <v>293</v>
      </c>
      <c r="E96" s="7" t="s">
        <v>261</v>
      </c>
      <c r="F96" s="12" t="s">
        <v>279</v>
      </c>
      <c r="G96" s="44">
        <v>191.6</v>
      </c>
      <c r="H96" s="10">
        <v>299796.52</v>
      </c>
      <c r="I96" s="11"/>
      <c r="J96" s="11"/>
      <c r="K96" s="12"/>
      <c r="L96" s="11"/>
    </row>
    <row r="97" spans="1:12" s="8" customFormat="1" ht="18.600000000000001" customHeight="1" outlineLevel="1" x14ac:dyDescent="0.3">
      <c r="A97" s="12" t="s">
        <v>441</v>
      </c>
      <c r="B97" s="15" t="s">
        <v>207</v>
      </c>
      <c r="C97" s="17">
        <v>232.2</v>
      </c>
      <c r="D97" s="12" t="s">
        <v>293</v>
      </c>
      <c r="E97" s="7" t="s">
        <v>261</v>
      </c>
      <c r="F97" s="12" t="s">
        <v>279</v>
      </c>
      <c r="G97" s="44">
        <v>180</v>
      </c>
      <c r="H97" s="10">
        <v>281646</v>
      </c>
      <c r="I97" s="11"/>
      <c r="J97" s="11"/>
      <c r="K97" s="12"/>
      <c r="L97" s="11"/>
    </row>
    <row r="98" spans="1:12" s="9" customFormat="1" ht="18" customHeight="1" x14ac:dyDescent="0.3">
      <c r="A98" s="12"/>
      <c r="B98" s="31" t="s">
        <v>359</v>
      </c>
      <c r="C98" s="29">
        <f>SUM(C99:C106)</f>
        <v>6326.4499999999989</v>
      </c>
      <c r="D98" s="31"/>
      <c r="E98" s="31"/>
      <c r="F98" s="31"/>
      <c r="G98" s="31"/>
      <c r="H98" s="30">
        <f>SUM(H99:H106)</f>
        <v>4775427.87</v>
      </c>
      <c r="I98" s="31"/>
      <c r="J98" s="31"/>
      <c r="K98" s="30">
        <f>H98</f>
        <v>4775427.87</v>
      </c>
      <c r="L98" s="31"/>
    </row>
    <row r="99" spans="1:12" s="8" customFormat="1" ht="37.200000000000003" customHeight="1" outlineLevel="1" x14ac:dyDescent="0.3">
      <c r="A99" s="12" t="s">
        <v>442</v>
      </c>
      <c r="B99" s="46" t="s">
        <v>360</v>
      </c>
      <c r="C99" s="17">
        <v>263.2</v>
      </c>
      <c r="D99" s="12" t="s">
        <v>293</v>
      </c>
      <c r="E99" s="7" t="s">
        <v>261</v>
      </c>
      <c r="F99" s="12" t="s">
        <v>279</v>
      </c>
      <c r="G99" s="10">
        <v>302.5</v>
      </c>
      <c r="H99" s="12">
        <v>473321.75</v>
      </c>
      <c r="I99" s="11"/>
      <c r="J99" s="11"/>
      <c r="K99" s="12"/>
      <c r="L99" s="11"/>
    </row>
    <row r="100" spans="1:12" s="8" customFormat="1" ht="18" outlineLevel="1" x14ac:dyDescent="0.3">
      <c r="A100" s="12" t="s">
        <v>443</v>
      </c>
      <c r="B100" s="15" t="s">
        <v>208</v>
      </c>
      <c r="C100" s="17">
        <v>763.15</v>
      </c>
      <c r="D100" s="12" t="s">
        <v>293</v>
      </c>
      <c r="E100" s="7" t="s">
        <v>261</v>
      </c>
      <c r="F100" s="12" t="s">
        <v>279</v>
      </c>
      <c r="G100" s="10">
        <v>775.6</v>
      </c>
      <c r="H100" s="12">
        <v>1213581.32</v>
      </c>
      <c r="I100" s="11"/>
      <c r="J100" s="11"/>
      <c r="K100" s="12"/>
      <c r="L100" s="11"/>
    </row>
    <row r="101" spans="1:12" s="8" customFormat="1" ht="55.8" customHeight="1" outlineLevel="1" x14ac:dyDescent="0.3">
      <c r="A101" s="12" t="s">
        <v>444</v>
      </c>
      <c r="B101" s="15" t="s">
        <v>209</v>
      </c>
      <c r="C101" s="17">
        <v>3396.7</v>
      </c>
      <c r="D101" s="12" t="s">
        <v>329</v>
      </c>
      <c r="E101" s="7" t="s">
        <v>171</v>
      </c>
      <c r="F101" s="12" t="s">
        <v>326</v>
      </c>
      <c r="G101" s="10">
        <v>300</v>
      </c>
      <c r="H101" s="10">
        <v>415389.00000000006</v>
      </c>
      <c r="I101" s="11"/>
      <c r="J101" s="11"/>
      <c r="K101" s="12"/>
      <c r="L101" s="11"/>
    </row>
    <row r="102" spans="1:12" s="8" customFormat="1" ht="18" outlineLevel="1" x14ac:dyDescent="0.3">
      <c r="A102" s="12" t="s">
        <v>445</v>
      </c>
      <c r="B102" s="15" t="s">
        <v>210</v>
      </c>
      <c r="C102" s="17">
        <v>632.70000000000005</v>
      </c>
      <c r="D102" s="12" t="s">
        <v>293</v>
      </c>
      <c r="E102" s="7" t="s">
        <v>261</v>
      </c>
      <c r="F102" s="12" t="s">
        <v>279</v>
      </c>
      <c r="G102" s="10">
        <v>710.4</v>
      </c>
      <c r="H102" s="12">
        <v>1111562.8799999999</v>
      </c>
      <c r="I102" s="11"/>
      <c r="J102" s="11"/>
      <c r="K102" s="12"/>
      <c r="L102" s="11"/>
    </row>
    <row r="103" spans="1:12" s="8" customFormat="1" ht="36.6" customHeight="1" outlineLevel="1" x14ac:dyDescent="0.3">
      <c r="A103" s="12" t="s">
        <v>446</v>
      </c>
      <c r="B103" s="15" t="s">
        <v>211</v>
      </c>
      <c r="C103" s="17">
        <v>359</v>
      </c>
      <c r="D103" s="12" t="s">
        <v>293</v>
      </c>
      <c r="E103" s="7" t="s">
        <v>212</v>
      </c>
      <c r="F103" s="12" t="s">
        <v>326</v>
      </c>
      <c r="G103" s="10">
        <v>102</v>
      </c>
      <c r="H103" s="12">
        <v>355032.75</v>
      </c>
      <c r="I103" s="11"/>
      <c r="J103" s="11"/>
      <c r="K103" s="12"/>
      <c r="L103" s="11"/>
    </row>
    <row r="104" spans="1:12" s="8" customFormat="1" ht="18" outlineLevel="1" x14ac:dyDescent="0.3">
      <c r="A104" s="12" t="s">
        <v>447</v>
      </c>
      <c r="B104" s="15" t="s">
        <v>213</v>
      </c>
      <c r="C104" s="17">
        <v>280.10000000000002</v>
      </c>
      <c r="D104" s="12" t="s">
        <v>293</v>
      </c>
      <c r="E104" s="7" t="s">
        <v>261</v>
      </c>
      <c r="F104" s="12" t="s">
        <v>279</v>
      </c>
      <c r="G104" s="10">
        <v>215.9</v>
      </c>
      <c r="H104" s="12">
        <v>337818.73000000004</v>
      </c>
      <c r="I104" s="11"/>
      <c r="J104" s="11"/>
      <c r="K104" s="12"/>
      <c r="L104" s="11"/>
    </row>
    <row r="105" spans="1:12" s="8" customFormat="1" ht="18" outlineLevel="1" x14ac:dyDescent="0.3">
      <c r="A105" s="12" t="s">
        <v>448</v>
      </c>
      <c r="B105" s="15" t="s">
        <v>214</v>
      </c>
      <c r="C105" s="17">
        <v>313.89999999999998</v>
      </c>
      <c r="D105" s="12" t="s">
        <v>293</v>
      </c>
      <c r="E105" s="7" t="s">
        <v>261</v>
      </c>
      <c r="F105" s="12" t="s">
        <v>279</v>
      </c>
      <c r="G105" s="10">
        <v>276.60000000000002</v>
      </c>
      <c r="H105" s="12">
        <v>432796.02000000008</v>
      </c>
      <c r="I105" s="11"/>
      <c r="J105" s="11"/>
      <c r="K105" s="12"/>
      <c r="L105" s="11"/>
    </row>
    <row r="106" spans="1:12" s="8" customFormat="1" ht="18" customHeight="1" outlineLevel="1" x14ac:dyDescent="0.3">
      <c r="A106" s="12" t="s">
        <v>449</v>
      </c>
      <c r="B106" s="15" t="s">
        <v>215</v>
      </c>
      <c r="C106" s="17">
        <v>317.7</v>
      </c>
      <c r="D106" s="12" t="s">
        <v>293</v>
      </c>
      <c r="E106" s="7" t="s">
        <v>261</v>
      </c>
      <c r="F106" s="12" t="s">
        <v>279</v>
      </c>
      <c r="G106" s="10">
        <v>278.60000000000002</v>
      </c>
      <c r="H106" s="12">
        <v>435925.42000000004</v>
      </c>
      <c r="I106" s="11"/>
      <c r="J106" s="11"/>
      <c r="K106" s="12"/>
      <c r="L106" s="11"/>
    </row>
    <row r="107" spans="1:12" s="6" customFormat="1" ht="18" customHeight="1" x14ac:dyDescent="0.3">
      <c r="A107" s="27"/>
      <c r="B107" s="31" t="s">
        <v>361</v>
      </c>
      <c r="C107" s="29">
        <f>C108+C109</f>
        <v>1103.9000000000001</v>
      </c>
      <c r="D107" s="31"/>
      <c r="E107" s="31"/>
      <c r="F107" s="31"/>
      <c r="G107" s="31"/>
      <c r="H107" s="29">
        <f>H108+H109</f>
        <v>662419.56000000006</v>
      </c>
      <c r="I107" s="31"/>
      <c r="J107" s="31"/>
      <c r="K107" s="29">
        <f>H107</f>
        <v>662419.56000000006</v>
      </c>
      <c r="L107" s="31"/>
    </row>
    <row r="108" spans="1:12" s="4" customFormat="1" ht="18" customHeight="1" outlineLevel="2" x14ac:dyDescent="0.35">
      <c r="A108" s="12" t="s">
        <v>451</v>
      </c>
      <c r="B108" s="15" t="s">
        <v>216</v>
      </c>
      <c r="C108" s="17">
        <v>689.9</v>
      </c>
      <c r="D108" s="12" t="s">
        <v>293</v>
      </c>
      <c r="E108" s="7" t="s">
        <v>261</v>
      </c>
      <c r="F108" s="12" t="s">
        <v>279</v>
      </c>
      <c r="G108" s="10">
        <v>580</v>
      </c>
      <c r="H108" s="10">
        <v>600213</v>
      </c>
      <c r="I108" s="11"/>
      <c r="J108" s="11"/>
      <c r="K108" s="12"/>
      <c r="L108" s="11"/>
    </row>
    <row r="109" spans="1:12" s="4" customFormat="1" ht="18" customHeight="1" outlineLevel="2" x14ac:dyDescent="0.35">
      <c r="A109" s="12" t="s">
        <v>450</v>
      </c>
      <c r="B109" s="15" t="s">
        <v>217</v>
      </c>
      <c r="C109" s="17">
        <v>414</v>
      </c>
      <c r="D109" s="12" t="s">
        <v>293</v>
      </c>
      <c r="E109" s="7" t="s">
        <v>262</v>
      </c>
      <c r="F109" s="12" t="s">
        <v>326</v>
      </c>
      <c r="G109" s="10">
        <v>36</v>
      </c>
      <c r="H109" s="10">
        <v>62206.559999999998</v>
      </c>
      <c r="I109" s="11"/>
      <c r="J109" s="11"/>
      <c r="K109" s="12"/>
      <c r="L109" s="11"/>
    </row>
    <row r="110" spans="1:12" s="13" customFormat="1" ht="18" customHeight="1" x14ac:dyDescent="0.4">
      <c r="A110" s="12"/>
      <c r="B110" s="31" t="s">
        <v>371</v>
      </c>
      <c r="C110" s="29">
        <f>C111+C112+C113+C114+C115+C116</f>
        <v>3184.5199999999995</v>
      </c>
      <c r="D110" s="34"/>
      <c r="E110" s="34"/>
      <c r="F110" s="34"/>
      <c r="G110" s="34"/>
      <c r="H110" s="29">
        <f>H111+H112+H113+H114+H115+H116</f>
        <v>642184.42999999993</v>
      </c>
      <c r="I110" s="34"/>
      <c r="J110" s="34"/>
      <c r="K110" s="29">
        <f>H110</f>
        <v>642184.42999999993</v>
      </c>
      <c r="L110" s="34"/>
    </row>
    <row r="111" spans="1:12" s="4" customFormat="1" ht="55.8" customHeight="1" outlineLevel="1" x14ac:dyDescent="0.35">
      <c r="A111" s="12" t="s">
        <v>452</v>
      </c>
      <c r="B111" s="15" t="s">
        <v>265</v>
      </c>
      <c r="C111" s="16">
        <v>771.32</v>
      </c>
      <c r="D111" s="12" t="s">
        <v>372</v>
      </c>
      <c r="E111" s="7" t="s">
        <v>171</v>
      </c>
      <c r="F111" s="12" t="s">
        <v>326</v>
      </c>
      <c r="G111" s="10">
        <v>40</v>
      </c>
      <c r="H111" s="10">
        <v>105231</v>
      </c>
      <c r="I111" s="12"/>
      <c r="J111" s="12"/>
      <c r="K111" s="10">
        <f>H111</f>
        <v>105231</v>
      </c>
      <c r="L111" s="12"/>
    </row>
    <row r="112" spans="1:12" s="4" customFormat="1" ht="18" customHeight="1" outlineLevel="1" x14ac:dyDescent="0.35">
      <c r="A112" s="12" t="s">
        <v>453</v>
      </c>
      <c r="B112" s="15" t="s">
        <v>218</v>
      </c>
      <c r="C112" s="17">
        <v>312.2</v>
      </c>
      <c r="D112" s="12" t="s">
        <v>293</v>
      </c>
      <c r="E112" s="7" t="s">
        <v>178</v>
      </c>
      <c r="F112" s="12" t="s">
        <v>279</v>
      </c>
      <c r="G112" s="12">
        <v>92.05</v>
      </c>
      <c r="H112" s="44">
        <v>59760.3</v>
      </c>
      <c r="I112" s="12"/>
      <c r="J112" s="12"/>
      <c r="K112" s="12"/>
      <c r="L112" s="12"/>
    </row>
    <row r="113" spans="1:12" s="4" customFormat="1" ht="55.8" customHeight="1" outlineLevel="1" x14ac:dyDescent="0.35">
      <c r="A113" s="12" t="s">
        <v>454</v>
      </c>
      <c r="B113" s="15" t="s">
        <v>219</v>
      </c>
      <c r="C113" s="17">
        <v>788.1</v>
      </c>
      <c r="D113" s="12" t="s">
        <v>329</v>
      </c>
      <c r="E113" s="7" t="s">
        <v>171</v>
      </c>
      <c r="F113" s="12" t="s">
        <v>326</v>
      </c>
      <c r="G113" s="10">
        <v>108</v>
      </c>
      <c r="H113" s="47">
        <v>190260.57</v>
      </c>
      <c r="I113" s="12"/>
      <c r="J113" s="12"/>
      <c r="K113" s="12"/>
      <c r="L113" s="12"/>
    </row>
    <row r="114" spans="1:12" s="4" customFormat="1" ht="55.8" customHeight="1" outlineLevel="1" x14ac:dyDescent="0.35">
      <c r="A114" s="12" t="s">
        <v>403</v>
      </c>
      <c r="B114" s="15" t="s">
        <v>220</v>
      </c>
      <c r="C114" s="17">
        <v>553.20000000000005</v>
      </c>
      <c r="D114" s="12" t="s">
        <v>329</v>
      </c>
      <c r="E114" s="7" t="s">
        <v>171</v>
      </c>
      <c r="F114" s="12" t="s">
        <v>326</v>
      </c>
      <c r="G114" s="10">
        <v>28</v>
      </c>
      <c r="H114" s="10">
        <v>79490.17</v>
      </c>
      <c r="I114" s="12"/>
      <c r="J114" s="12"/>
      <c r="K114" s="12"/>
      <c r="L114" s="12"/>
    </row>
    <row r="115" spans="1:12" s="4" customFormat="1" ht="55.8" customHeight="1" outlineLevel="1" x14ac:dyDescent="0.35">
      <c r="A115" s="12" t="s">
        <v>455</v>
      </c>
      <c r="B115" s="15" t="s">
        <v>221</v>
      </c>
      <c r="C115" s="17">
        <v>201.6</v>
      </c>
      <c r="D115" s="12" t="s">
        <v>329</v>
      </c>
      <c r="E115" s="7" t="s">
        <v>171</v>
      </c>
      <c r="F115" s="12" t="s">
        <v>326</v>
      </c>
      <c r="G115" s="10">
        <v>16</v>
      </c>
      <c r="H115" s="10">
        <v>62874.61</v>
      </c>
      <c r="I115" s="12"/>
      <c r="J115" s="12"/>
      <c r="K115" s="12"/>
      <c r="L115" s="12"/>
    </row>
    <row r="116" spans="1:12" s="4" customFormat="1" ht="55.8" customHeight="1" outlineLevel="1" x14ac:dyDescent="0.35">
      <c r="A116" s="12" t="s">
        <v>456</v>
      </c>
      <c r="B116" s="15" t="s">
        <v>222</v>
      </c>
      <c r="C116" s="17">
        <v>558.1</v>
      </c>
      <c r="D116" s="12" t="s">
        <v>329</v>
      </c>
      <c r="E116" s="7" t="s">
        <v>171</v>
      </c>
      <c r="F116" s="12" t="s">
        <v>326</v>
      </c>
      <c r="G116" s="10">
        <v>75</v>
      </c>
      <c r="H116" s="10">
        <v>144567.78000000003</v>
      </c>
      <c r="I116" s="12"/>
      <c r="J116" s="12"/>
      <c r="K116" s="10">
        <f>H116</f>
        <v>144567.78000000003</v>
      </c>
      <c r="L116" s="12"/>
    </row>
    <row r="117" spans="1:12" s="6" customFormat="1" ht="18" customHeight="1" x14ac:dyDescent="0.3">
      <c r="A117" s="12"/>
      <c r="B117" s="31" t="s">
        <v>377</v>
      </c>
      <c r="C117" s="29">
        <f>SUM(C118:C154)</f>
        <v>32085.499999999996</v>
      </c>
      <c r="D117" s="31"/>
      <c r="E117" s="31"/>
      <c r="F117" s="31"/>
      <c r="G117" s="31"/>
      <c r="H117" s="29">
        <f>SUM(H118:H154)</f>
        <v>16545322.486000005</v>
      </c>
      <c r="I117" s="48"/>
      <c r="J117" s="31"/>
      <c r="K117" s="29">
        <f>H117</f>
        <v>16545322.486000005</v>
      </c>
      <c r="L117" s="31"/>
    </row>
    <row r="118" spans="1:12" s="4" customFormat="1" ht="18" customHeight="1" outlineLevel="1" x14ac:dyDescent="0.35">
      <c r="A118" s="12" t="s">
        <v>457</v>
      </c>
      <c r="B118" s="15" t="s">
        <v>223</v>
      </c>
      <c r="C118" s="17">
        <v>1587</v>
      </c>
      <c r="D118" s="12" t="s">
        <v>293</v>
      </c>
      <c r="E118" s="7" t="s">
        <v>261</v>
      </c>
      <c r="F118" s="12" t="s">
        <v>279</v>
      </c>
      <c r="G118" s="10">
        <v>341</v>
      </c>
      <c r="H118" s="10">
        <v>533562.70000000007</v>
      </c>
      <c r="I118" s="11"/>
      <c r="J118" s="11"/>
      <c r="K118" s="12"/>
      <c r="L118" s="11"/>
    </row>
    <row r="119" spans="1:12" s="8" customFormat="1" ht="37.200000000000003" customHeight="1" outlineLevel="1" x14ac:dyDescent="0.3">
      <c r="A119" s="12" t="s">
        <v>458</v>
      </c>
      <c r="B119" s="15" t="s">
        <v>224</v>
      </c>
      <c r="C119" s="17">
        <v>396.6</v>
      </c>
      <c r="D119" s="12" t="s">
        <v>293</v>
      </c>
      <c r="E119" s="7" t="s">
        <v>263</v>
      </c>
      <c r="F119" s="12" t="s">
        <v>326</v>
      </c>
      <c r="G119" s="10">
        <v>202</v>
      </c>
      <c r="H119" s="10">
        <v>186220.15999999997</v>
      </c>
      <c r="I119" s="11"/>
      <c r="J119" s="11"/>
      <c r="K119" s="12"/>
      <c r="L119" s="11"/>
    </row>
    <row r="120" spans="1:12" s="4" customFormat="1" ht="18" customHeight="1" outlineLevel="1" x14ac:dyDescent="0.35">
      <c r="A120" s="12" t="s">
        <v>459</v>
      </c>
      <c r="B120" s="15" t="s">
        <v>382</v>
      </c>
      <c r="C120" s="17">
        <v>369.9</v>
      </c>
      <c r="D120" s="12" t="s">
        <v>368</v>
      </c>
      <c r="E120" s="7" t="s">
        <v>264</v>
      </c>
      <c r="F120" s="12" t="s">
        <v>279</v>
      </c>
      <c r="G120" s="10">
        <v>300</v>
      </c>
      <c r="H120" s="10">
        <v>274620</v>
      </c>
      <c r="I120" s="11"/>
      <c r="J120" s="11"/>
      <c r="K120" s="12"/>
      <c r="L120" s="11"/>
    </row>
    <row r="121" spans="1:12" s="4" customFormat="1" ht="18" customHeight="1" outlineLevel="1" x14ac:dyDescent="0.35">
      <c r="A121" s="12" t="s">
        <v>461</v>
      </c>
      <c r="B121" s="15" t="s">
        <v>225</v>
      </c>
      <c r="C121" s="17">
        <v>627.5</v>
      </c>
      <c r="D121" s="12" t="s">
        <v>293</v>
      </c>
      <c r="E121" s="7" t="s">
        <v>261</v>
      </c>
      <c r="F121" s="12" t="s">
        <v>279</v>
      </c>
      <c r="G121" s="10">
        <v>524</v>
      </c>
      <c r="H121" s="10">
        <v>819902.8</v>
      </c>
      <c r="I121" s="11"/>
      <c r="J121" s="11"/>
      <c r="K121" s="12"/>
      <c r="L121" s="11"/>
    </row>
    <row r="122" spans="1:12" s="4" customFormat="1" ht="18" customHeight="1" outlineLevel="1" x14ac:dyDescent="0.35">
      <c r="A122" s="12" t="s">
        <v>462</v>
      </c>
      <c r="B122" s="15" t="s">
        <v>226</v>
      </c>
      <c r="C122" s="17">
        <v>1275.5999999999999</v>
      </c>
      <c r="D122" s="12" t="s">
        <v>293</v>
      </c>
      <c r="E122" s="7" t="s">
        <v>261</v>
      </c>
      <c r="F122" s="12" t="s">
        <v>279</v>
      </c>
      <c r="G122" s="10">
        <v>573</v>
      </c>
      <c r="H122" s="10">
        <v>896573.1</v>
      </c>
      <c r="I122" s="11"/>
      <c r="J122" s="11"/>
      <c r="K122" s="12"/>
      <c r="L122" s="11"/>
    </row>
    <row r="123" spans="1:12" s="4" customFormat="1" ht="18" customHeight="1" outlineLevel="1" x14ac:dyDescent="0.35">
      <c r="A123" s="12" t="s">
        <v>463</v>
      </c>
      <c r="B123" s="15" t="s">
        <v>227</v>
      </c>
      <c r="C123" s="17">
        <v>1925</v>
      </c>
      <c r="D123" s="12" t="s">
        <v>293</v>
      </c>
      <c r="E123" s="7" t="s">
        <v>261</v>
      </c>
      <c r="F123" s="12" t="s">
        <v>279</v>
      </c>
      <c r="G123" s="10">
        <v>515</v>
      </c>
      <c r="H123" s="10">
        <v>532947.75</v>
      </c>
      <c r="I123" s="11"/>
      <c r="J123" s="11"/>
      <c r="K123" s="12"/>
      <c r="L123" s="11"/>
    </row>
    <row r="124" spans="1:12" s="4" customFormat="1" ht="18" customHeight="1" outlineLevel="1" x14ac:dyDescent="0.35">
      <c r="A124" s="12" t="s">
        <v>464</v>
      </c>
      <c r="B124" s="15" t="s">
        <v>228</v>
      </c>
      <c r="C124" s="17">
        <v>338</v>
      </c>
      <c r="D124" s="12" t="s">
        <v>293</v>
      </c>
      <c r="E124" s="7" t="s">
        <v>261</v>
      </c>
      <c r="F124" s="12" t="s">
        <v>279</v>
      </c>
      <c r="G124" s="10">
        <v>327</v>
      </c>
      <c r="H124" s="10">
        <v>511656.9</v>
      </c>
      <c r="I124" s="11"/>
      <c r="J124" s="11"/>
      <c r="K124" s="12"/>
      <c r="L124" s="11"/>
    </row>
    <row r="125" spans="1:12" s="4" customFormat="1" ht="18" customHeight="1" outlineLevel="1" x14ac:dyDescent="0.35">
      <c r="A125" s="12" t="s">
        <v>465</v>
      </c>
      <c r="B125" s="15" t="s">
        <v>229</v>
      </c>
      <c r="C125" s="17">
        <v>363.6</v>
      </c>
      <c r="D125" s="12" t="s">
        <v>293</v>
      </c>
      <c r="E125" s="7" t="s">
        <v>261</v>
      </c>
      <c r="F125" s="12" t="s">
        <v>279</v>
      </c>
      <c r="G125" s="10">
        <v>341</v>
      </c>
      <c r="H125" s="10">
        <v>533562.70000000007</v>
      </c>
      <c r="I125" s="11"/>
      <c r="J125" s="11"/>
      <c r="K125" s="12"/>
      <c r="L125" s="11"/>
    </row>
    <row r="126" spans="1:12" s="4" customFormat="1" ht="18" customHeight="1" outlineLevel="1" x14ac:dyDescent="0.35">
      <c r="A126" s="12" t="s">
        <v>466</v>
      </c>
      <c r="B126" s="15" t="s">
        <v>230</v>
      </c>
      <c r="C126" s="17">
        <v>351.3</v>
      </c>
      <c r="D126" s="12" t="s">
        <v>293</v>
      </c>
      <c r="E126" s="7" t="s">
        <v>261</v>
      </c>
      <c r="F126" s="12" t="s">
        <v>279</v>
      </c>
      <c r="G126" s="10">
        <v>360.3</v>
      </c>
      <c r="H126" s="10">
        <v>563761.41</v>
      </c>
      <c r="I126" s="11"/>
      <c r="J126" s="11"/>
      <c r="K126" s="12"/>
      <c r="L126" s="11"/>
    </row>
    <row r="127" spans="1:12" s="4" customFormat="1" ht="18" customHeight="1" outlineLevel="1" x14ac:dyDescent="0.35">
      <c r="A127" s="12" t="s">
        <v>467</v>
      </c>
      <c r="B127" s="15" t="s">
        <v>231</v>
      </c>
      <c r="C127" s="17">
        <v>365.1</v>
      </c>
      <c r="D127" s="12" t="s">
        <v>293</v>
      </c>
      <c r="E127" s="7" t="s">
        <v>261</v>
      </c>
      <c r="F127" s="12" t="s">
        <v>279</v>
      </c>
      <c r="G127" s="10">
        <v>347</v>
      </c>
      <c r="H127" s="10">
        <v>542950.9</v>
      </c>
      <c r="I127" s="11"/>
      <c r="J127" s="11"/>
      <c r="K127" s="12"/>
      <c r="L127" s="11"/>
    </row>
    <row r="128" spans="1:12" s="4" customFormat="1" ht="18" customHeight="1" outlineLevel="1" x14ac:dyDescent="0.35">
      <c r="A128" s="12" t="s">
        <v>468</v>
      </c>
      <c r="B128" s="15" t="s">
        <v>232</v>
      </c>
      <c r="C128" s="17">
        <v>331.1</v>
      </c>
      <c r="D128" s="12" t="s">
        <v>293</v>
      </c>
      <c r="E128" s="7" t="s">
        <v>261</v>
      </c>
      <c r="F128" s="12" t="s">
        <v>279</v>
      </c>
      <c r="G128" s="10">
        <v>281</v>
      </c>
      <c r="H128" s="10">
        <v>439680.7</v>
      </c>
      <c r="I128" s="11"/>
      <c r="J128" s="11"/>
      <c r="K128" s="12"/>
      <c r="L128" s="11"/>
    </row>
    <row r="129" spans="1:12" s="4" customFormat="1" ht="18" customHeight="1" outlineLevel="1" x14ac:dyDescent="0.35">
      <c r="A129" s="12" t="s">
        <v>469</v>
      </c>
      <c r="B129" s="15" t="s">
        <v>233</v>
      </c>
      <c r="C129" s="17">
        <v>1656.8</v>
      </c>
      <c r="D129" s="12" t="s">
        <v>293</v>
      </c>
      <c r="E129" s="7" t="s">
        <v>261</v>
      </c>
      <c r="F129" s="12" t="s">
        <v>279</v>
      </c>
      <c r="G129" s="10">
        <v>422</v>
      </c>
      <c r="H129" s="10">
        <v>477427.23</v>
      </c>
      <c r="I129" s="11"/>
      <c r="J129" s="11"/>
      <c r="K129" s="12"/>
      <c r="L129" s="11"/>
    </row>
    <row r="130" spans="1:12" s="8" customFormat="1" ht="55.8" customHeight="1" outlineLevel="1" x14ac:dyDescent="0.3">
      <c r="A130" s="12" t="s">
        <v>470</v>
      </c>
      <c r="B130" s="15" t="s">
        <v>234</v>
      </c>
      <c r="C130" s="17">
        <v>3612.2</v>
      </c>
      <c r="D130" s="12" t="s">
        <v>329</v>
      </c>
      <c r="E130" s="7" t="s">
        <v>171</v>
      </c>
      <c r="F130" s="12" t="s">
        <v>326</v>
      </c>
      <c r="G130" s="10">
        <v>319</v>
      </c>
      <c r="H130" s="10">
        <v>482417.5</v>
      </c>
      <c r="I130" s="11"/>
      <c r="J130" s="11"/>
      <c r="K130" s="12"/>
      <c r="L130" s="11"/>
    </row>
    <row r="131" spans="1:12" s="4" customFormat="1" ht="18" customHeight="1" outlineLevel="1" x14ac:dyDescent="0.35">
      <c r="A131" s="12" t="s">
        <v>471</v>
      </c>
      <c r="B131" s="15" t="s">
        <v>383</v>
      </c>
      <c r="C131" s="17">
        <v>392.6</v>
      </c>
      <c r="D131" s="12" t="s">
        <v>293</v>
      </c>
      <c r="E131" s="7" t="s">
        <v>261</v>
      </c>
      <c r="F131" s="12" t="s">
        <v>279</v>
      </c>
      <c r="G131" s="10">
        <v>306.39999999999998</v>
      </c>
      <c r="H131" s="10">
        <v>479424.07999999996</v>
      </c>
      <c r="I131" s="11"/>
      <c r="J131" s="11"/>
      <c r="K131" s="12"/>
      <c r="L131" s="11"/>
    </row>
    <row r="132" spans="1:12" s="4" customFormat="1" ht="18" customHeight="1" outlineLevel="1" x14ac:dyDescent="0.35">
      <c r="A132" s="12" t="s">
        <v>472</v>
      </c>
      <c r="B132" s="15" t="s">
        <v>384</v>
      </c>
      <c r="C132" s="17">
        <v>371.5</v>
      </c>
      <c r="D132" s="12" t="s">
        <v>368</v>
      </c>
      <c r="E132" s="7" t="s">
        <v>264</v>
      </c>
      <c r="F132" s="12" t="s">
        <v>279</v>
      </c>
      <c r="G132" s="10">
        <v>514</v>
      </c>
      <c r="H132" s="10">
        <v>623636.19999999995</v>
      </c>
      <c r="I132" s="11"/>
      <c r="J132" s="11"/>
      <c r="K132" s="12"/>
      <c r="L132" s="11"/>
    </row>
    <row r="133" spans="1:12" s="4" customFormat="1" ht="18" customHeight="1" outlineLevel="1" x14ac:dyDescent="0.35">
      <c r="A133" s="12" t="s">
        <v>473</v>
      </c>
      <c r="B133" s="15" t="s">
        <v>235</v>
      </c>
      <c r="C133" s="17">
        <v>4527.8999999999996</v>
      </c>
      <c r="D133" s="12" t="s">
        <v>293</v>
      </c>
      <c r="E133" s="7" t="s">
        <v>261</v>
      </c>
      <c r="F133" s="12" t="s">
        <v>279</v>
      </c>
      <c r="G133" s="10">
        <v>1241</v>
      </c>
      <c r="H133" s="10">
        <v>1284248.8499999999</v>
      </c>
      <c r="I133" s="11"/>
      <c r="J133" s="11"/>
      <c r="K133" s="12"/>
      <c r="L133" s="11"/>
    </row>
    <row r="134" spans="1:12" s="4" customFormat="1" ht="18" customHeight="1" outlineLevel="1" x14ac:dyDescent="0.35">
      <c r="A134" s="12" t="s">
        <v>474</v>
      </c>
      <c r="B134" s="15" t="s">
        <v>236</v>
      </c>
      <c r="C134" s="17">
        <v>371.3</v>
      </c>
      <c r="D134" s="12" t="s">
        <v>293</v>
      </c>
      <c r="E134" s="7" t="s">
        <v>262</v>
      </c>
      <c r="F134" s="12" t="s">
        <v>326</v>
      </c>
      <c r="G134" s="10">
        <v>36</v>
      </c>
      <c r="H134" s="10">
        <v>62206.559999999998</v>
      </c>
      <c r="I134" s="11"/>
      <c r="J134" s="11"/>
      <c r="K134" s="12"/>
      <c r="L134" s="11"/>
    </row>
    <row r="135" spans="1:12" s="4" customFormat="1" ht="18" customHeight="1" outlineLevel="1" x14ac:dyDescent="0.35">
      <c r="A135" s="12" t="s">
        <v>475</v>
      </c>
      <c r="B135" s="15" t="s">
        <v>237</v>
      </c>
      <c r="C135" s="17">
        <v>338.2</v>
      </c>
      <c r="D135" s="12" t="s">
        <v>293</v>
      </c>
      <c r="E135" s="7" t="s">
        <v>261</v>
      </c>
      <c r="F135" s="12" t="s">
        <v>279</v>
      </c>
      <c r="G135" s="10">
        <v>338.2</v>
      </c>
      <c r="H135" s="10">
        <v>529181.54</v>
      </c>
      <c r="I135" s="11"/>
      <c r="J135" s="11"/>
      <c r="K135" s="12"/>
      <c r="L135" s="11"/>
    </row>
    <row r="136" spans="1:12" s="4" customFormat="1" ht="18" customHeight="1" outlineLevel="1" x14ac:dyDescent="0.35">
      <c r="A136" s="12" t="s">
        <v>476</v>
      </c>
      <c r="B136" s="15" t="s">
        <v>238</v>
      </c>
      <c r="C136" s="17">
        <v>324.10000000000002</v>
      </c>
      <c r="D136" s="12" t="s">
        <v>293</v>
      </c>
      <c r="E136" s="7" t="s">
        <v>261</v>
      </c>
      <c r="F136" s="12" t="s">
        <v>279</v>
      </c>
      <c r="G136" s="10">
        <v>280</v>
      </c>
      <c r="H136" s="10">
        <v>438116</v>
      </c>
      <c r="I136" s="11"/>
      <c r="J136" s="11"/>
      <c r="K136" s="12"/>
      <c r="L136" s="11"/>
    </row>
    <row r="137" spans="1:12" s="4" customFormat="1" ht="18" customHeight="1" outlineLevel="1" x14ac:dyDescent="0.35">
      <c r="A137" s="12" t="s">
        <v>477</v>
      </c>
      <c r="B137" s="15" t="s">
        <v>239</v>
      </c>
      <c r="C137" s="17">
        <v>511.1</v>
      </c>
      <c r="D137" s="12" t="s">
        <v>293</v>
      </c>
      <c r="E137" s="7" t="s">
        <v>261</v>
      </c>
      <c r="F137" s="12" t="s">
        <v>279</v>
      </c>
      <c r="G137" s="10">
        <v>443</v>
      </c>
      <c r="H137" s="10">
        <v>693162.1</v>
      </c>
      <c r="I137" s="11"/>
      <c r="J137" s="11"/>
      <c r="K137" s="12"/>
      <c r="L137" s="11"/>
    </row>
    <row r="138" spans="1:12" s="4" customFormat="1" ht="18" customHeight="1" outlineLevel="1" x14ac:dyDescent="0.35">
      <c r="A138" s="12" t="s">
        <v>478</v>
      </c>
      <c r="B138" s="15" t="s">
        <v>240</v>
      </c>
      <c r="C138" s="17">
        <v>528.20000000000005</v>
      </c>
      <c r="D138" s="12" t="s">
        <v>293</v>
      </c>
      <c r="E138" s="7" t="s">
        <v>261</v>
      </c>
      <c r="F138" s="12" t="s">
        <v>279</v>
      </c>
      <c r="G138" s="10">
        <v>445</v>
      </c>
      <c r="H138" s="10">
        <v>696291.5</v>
      </c>
      <c r="I138" s="11"/>
      <c r="J138" s="11"/>
      <c r="K138" s="12"/>
      <c r="L138" s="11"/>
    </row>
    <row r="139" spans="1:12" s="4" customFormat="1" ht="18" customHeight="1" outlineLevel="1" x14ac:dyDescent="0.35">
      <c r="A139" s="12" t="s">
        <v>479</v>
      </c>
      <c r="B139" s="15" t="s">
        <v>241</v>
      </c>
      <c r="C139" s="17">
        <v>529.5</v>
      </c>
      <c r="D139" s="12" t="s">
        <v>293</v>
      </c>
      <c r="E139" s="7" t="s">
        <v>261</v>
      </c>
      <c r="F139" s="12" t="s">
        <v>279</v>
      </c>
      <c r="G139" s="10">
        <v>445</v>
      </c>
      <c r="H139" s="10">
        <v>696291.5</v>
      </c>
      <c r="I139" s="11"/>
      <c r="J139" s="11"/>
      <c r="K139" s="12"/>
      <c r="L139" s="11"/>
    </row>
    <row r="140" spans="1:12" s="4" customFormat="1" ht="18" customHeight="1" outlineLevel="1" x14ac:dyDescent="0.35">
      <c r="A140" s="12" t="s">
        <v>480</v>
      </c>
      <c r="B140" s="15" t="s">
        <v>242</v>
      </c>
      <c r="C140" s="17">
        <v>744.8</v>
      </c>
      <c r="D140" s="12" t="s">
        <v>293</v>
      </c>
      <c r="E140" s="7" t="s">
        <v>261</v>
      </c>
      <c r="F140" s="12" t="s">
        <v>279</v>
      </c>
      <c r="G140" s="10">
        <v>532</v>
      </c>
      <c r="H140" s="10">
        <v>832420.4</v>
      </c>
      <c r="I140" s="11"/>
      <c r="J140" s="11"/>
      <c r="K140" s="12"/>
      <c r="L140" s="11"/>
    </row>
    <row r="141" spans="1:12" s="4" customFormat="1" ht="18" customHeight="1" outlineLevel="1" x14ac:dyDescent="0.35">
      <c r="A141" s="12" t="s">
        <v>481</v>
      </c>
      <c r="B141" s="15" t="s">
        <v>677</v>
      </c>
      <c r="C141" s="17">
        <v>888.9</v>
      </c>
      <c r="D141" s="12" t="s">
        <v>293</v>
      </c>
      <c r="E141" s="7" t="s">
        <v>261</v>
      </c>
      <c r="F141" s="12" t="s">
        <v>279</v>
      </c>
      <c r="G141" s="10">
        <v>768</v>
      </c>
      <c r="H141" s="10">
        <v>1201689.6000000001</v>
      </c>
      <c r="I141" s="11"/>
      <c r="J141" s="11"/>
      <c r="K141" s="12"/>
      <c r="L141" s="11"/>
    </row>
    <row r="142" spans="1:12" s="4" customFormat="1" ht="18" customHeight="1" outlineLevel="1" x14ac:dyDescent="0.35">
      <c r="A142" s="12" t="s">
        <v>482</v>
      </c>
      <c r="B142" s="15" t="s">
        <v>243</v>
      </c>
      <c r="C142" s="17">
        <v>502.2</v>
      </c>
      <c r="D142" s="12" t="s">
        <v>293</v>
      </c>
      <c r="E142" s="7" t="s">
        <v>261</v>
      </c>
      <c r="F142" s="12" t="s">
        <v>279</v>
      </c>
      <c r="G142" s="10">
        <v>450</v>
      </c>
      <c r="H142" s="10">
        <v>704115</v>
      </c>
      <c r="I142" s="11"/>
      <c r="J142" s="11"/>
      <c r="K142" s="12"/>
      <c r="L142" s="11"/>
    </row>
    <row r="143" spans="1:12" s="4" customFormat="1" ht="18" customHeight="1" outlineLevel="1" x14ac:dyDescent="0.35">
      <c r="A143" s="12" t="s">
        <v>483</v>
      </c>
      <c r="B143" s="15" t="s">
        <v>244</v>
      </c>
      <c r="C143" s="17">
        <v>641.29999999999995</v>
      </c>
      <c r="D143" s="12" t="s">
        <v>293</v>
      </c>
      <c r="E143" s="7" t="s">
        <v>262</v>
      </c>
      <c r="F143" s="12" t="s">
        <v>326</v>
      </c>
      <c r="G143" s="10">
        <v>92.4</v>
      </c>
      <c r="H143" s="10">
        <v>159663.50400000002</v>
      </c>
      <c r="I143" s="11"/>
      <c r="J143" s="11"/>
      <c r="K143" s="12"/>
      <c r="L143" s="11"/>
    </row>
    <row r="144" spans="1:12" s="8" customFormat="1" ht="37.200000000000003" customHeight="1" outlineLevel="1" x14ac:dyDescent="0.3">
      <c r="A144" s="12" t="s">
        <v>484</v>
      </c>
      <c r="B144" s="15" t="s">
        <v>245</v>
      </c>
      <c r="C144" s="17">
        <v>379</v>
      </c>
      <c r="D144" s="12" t="s">
        <v>293</v>
      </c>
      <c r="E144" s="7" t="s">
        <v>263</v>
      </c>
      <c r="F144" s="12" t="s">
        <v>326</v>
      </c>
      <c r="G144" s="10">
        <v>16.600000000000001</v>
      </c>
      <c r="H144" s="10">
        <v>30244.993999999999</v>
      </c>
      <c r="I144" s="11"/>
      <c r="J144" s="11"/>
      <c r="K144" s="12"/>
      <c r="L144" s="11"/>
    </row>
    <row r="145" spans="1:12" s="4" customFormat="1" ht="18" customHeight="1" outlineLevel="1" x14ac:dyDescent="0.35">
      <c r="A145" s="12" t="s">
        <v>485</v>
      </c>
      <c r="B145" s="15" t="s">
        <v>246</v>
      </c>
      <c r="C145" s="17">
        <v>409.2</v>
      </c>
      <c r="D145" s="12" t="s">
        <v>293</v>
      </c>
      <c r="E145" s="7" t="s">
        <v>262</v>
      </c>
      <c r="F145" s="12" t="s">
        <v>326</v>
      </c>
      <c r="G145" s="10">
        <v>54.800000000000004</v>
      </c>
      <c r="H145" s="10">
        <v>94692.208000000013</v>
      </c>
      <c r="I145" s="11"/>
      <c r="J145" s="11"/>
      <c r="K145" s="12"/>
      <c r="L145" s="11"/>
    </row>
    <row r="146" spans="1:12" s="8" customFormat="1" ht="55.8" customHeight="1" outlineLevel="1" x14ac:dyDescent="0.3">
      <c r="A146" s="12" t="s">
        <v>486</v>
      </c>
      <c r="B146" s="15" t="s">
        <v>247</v>
      </c>
      <c r="C146" s="17">
        <v>499.3</v>
      </c>
      <c r="D146" s="12" t="s">
        <v>329</v>
      </c>
      <c r="E146" s="7" t="s">
        <v>171</v>
      </c>
      <c r="F146" s="12" t="s">
        <v>326</v>
      </c>
      <c r="G146" s="10">
        <v>77.400000000000006</v>
      </c>
      <c r="H146" s="10">
        <v>147890.89200000002</v>
      </c>
      <c r="I146" s="11"/>
      <c r="J146" s="11"/>
      <c r="K146" s="12"/>
      <c r="L146" s="11"/>
    </row>
    <row r="147" spans="1:12" s="4" customFormat="1" ht="18" customHeight="1" outlineLevel="1" x14ac:dyDescent="0.35">
      <c r="A147" s="12" t="s">
        <v>487</v>
      </c>
      <c r="B147" s="15" t="s">
        <v>248</v>
      </c>
      <c r="C147" s="17">
        <v>839.1</v>
      </c>
      <c r="D147" s="12" t="s">
        <v>293</v>
      </c>
      <c r="E147" s="7" t="s">
        <v>262</v>
      </c>
      <c r="F147" s="12" t="s">
        <v>326</v>
      </c>
      <c r="G147" s="10">
        <v>96</v>
      </c>
      <c r="H147" s="10">
        <v>165884.16</v>
      </c>
      <c r="I147" s="11"/>
      <c r="J147" s="11"/>
      <c r="K147" s="12"/>
      <c r="L147" s="11"/>
    </row>
    <row r="148" spans="1:12" s="8" customFormat="1" ht="55.8" customHeight="1" outlineLevel="1" x14ac:dyDescent="0.3">
      <c r="A148" s="12" t="s">
        <v>488</v>
      </c>
      <c r="B148" s="15" t="s">
        <v>249</v>
      </c>
      <c r="C148" s="17">
        <v>823.7</v>
      </c>
      <c r="D148" s="12" t="s">
        <v>329</v>
      </c>
      <c r="E148" s="7" t="s">
        <v>171</v>
      </c>
      <c r="F148" s="12" t="s">
        <v>326</v>
      </c>
      <c r="G148" s="10">
        <v>71.599999999999994</v>
      </c>
      <c r="H148" s="10">
        <v>139860.038</v>
      </c>
      <c r="I148" s="11"/>
      <c r="J148" s="11"/>
      <c r="K148" s="12"/>
      <c r="L148" s="11"/>
    </row>
    <row r="149" spans="1:12" s="4" customFormat="1" ht="18" customHeight="1" outlineLevel="1" x14ac:dyDescent="0.35">
      <c r="A149" s="12" t="s">
        <v>489</v>
      </c>
      <c r="B149" s="15" t="s">
        <v>250</v>
      </c>
      <c r="C149" s="17">
        <v>629.79999999999995</v>
      </c>
      <c r="D149" s="12" t="s">
        <v>293</v>
      </c>
      <c r="E149" s="7" t="s">
        <v>262</v>
      </c>
      <c r="F149" s="12" t="s">
        <v>326</v>
      </c>
      <c r="G149" s="10">
        <v>96</v>
      </c>
      <c r="H149" s="10">
        <v>165884.16</v>
      </c>
      <c r="I149" s="11"/>
      <c r="J149" s="11"/>
      <c r="K149" s="12"/>
      <c r="L149" s="11"/>
    </row>
    <row r="150" spans="1:12" s="4" customFormat="1" ht="18" customHeight="1" outlineLevel="1" x14ac:dyDescent="0.35">
      <c r="A150" s="12" t="s">
        <v>460</v>
      </c>
      <c r="B150" s="15" t="s">
        <v>251</v>
      </c>
      <c r="C150" s="17">
        <v>494.8</v>
      </c>
      <c r="D150" s="12" t="s">
        <v>293</v>
      </c>
      <c r="E150" s="7" t="s">
        <v>262</v>
      </c>
      <c r="F150" s="12" t="s">
        <v>326</v>
      </c>
      <c r="G150" s="10">
        <v>54</v>
      </c>
      <c r="H150" s="10">
        <v>93309.84</v>
      </c>
      <c r="I150" s="11"/>
      <c r="J150" s="11"/>
      <c r="K150" s="12"/>
      <c r="L150" s="11"/>
    </row>
    <row r="151" spans="1:12" s="4" customFormat="1" ht="18" customHeight="1" outlineLevel="1" x14ac:dyDescent="0.35">
      <c r="A151" s="12" t="s">
        <v>490</v>
      </c>
      <c r="B151" s="15" t="s">
        <v>252</v>
      </c>
      <c r="C151" s="17">
        <v>1380</v>
      </c>
      <c r="D151" s="12" t="s">
        <v>293</v>
      </c>
      <c r="E151" s="7" t="s">
        <v>262</v>
      </c>
      <c r="F151" s="12" t="s">
        <v>326</v>
      </c>
      <c r="G151" s="10">
        <v>144</v>
      </c>
      <c r="H151" s="10">
        <v>248826.23999999999</v>
      </c>
      <c r="I151" s="11"/>
      <c r="J151" s="11"/>
      <c r="K151" s="12"/>
      <c r="L151" s="11"/>
    </row>
    <row r="152" spans="1:12" s="4" customFormat="1" ht="18" customHeight="1" outlineLevel="1" x14ac:dyDescent="0.35">
      <c r="A152" s="12" t="s">
        <v>491</v>
      </c>
      <c r="B152" s="15" t="s">
        <v>253</v>
      </c>
      <c r="C152" s="17">
        <v>499.8</v>
      </c>
      <c r="D152" s="12" t="s">
        <v>293</v>
      </c>
      <c r="E152" s="7" t="s">
        <v>262</v>
      </c>
      <c r="F152" s="12" t="s">
        <v>326</v>
      </c>
      <c r="G152" s="10">
        <v>54</v>
      </c>
      <c r="H152" s="10">
        <v>93309.84</v>
      </c>
      <c r="I152" s="11"/>
      <c r="J152" s="11"/>
      <c r="K152" s="12"/>
      <c r="L152" s="11"/>
    </row>
    <row r="153" spans="1:12" s="8" customFormat="1" ht="37.200000000000003" customHeight="1" outlineLevel="1" x14ac:dyDescent="0.3">
      <c r="A153" s="12" t="s">
        <v>492</v>
      </c>
      <c r="B153" s="15" t="s">
        <v>254</v>
      </c>
      <c r="C153" s="17">
        <v>1409.6</v>
      </c>
      <c r="D153" s="12" t="s">
        <v>293</v>
      </c>
      <c r="E153" s="7" t="s">
        <v>263</v>
      </c>
      <c r="F153" s="12" t="s">
        <v>326</v>
      </c>
      <c r="G153" s="10">
        <v>91.8</v>
      </c>
      <c r="H153" s="10">
        <v>93510.001999999993</v>
      </c>
      <c r="I153" s="11"/>
      <c r="J153" s="11"/>
      <c r="K153" s="12"/>
      <c r="L153" s="11"/>
    </row>
    <row r="154" spans="1:12" s="8" customFormat="1" ht="37.200000000000003" customHeight="1" outlineLevel="1" x14ac:dyDescent="0.3">
      <c r="A154" s="12" t="s">
        <v>493</v>
      </c>
      <c r="B154" s="15" t="s">
        <v>255</v>
      </c>
      <c r="C154" s="17">
        <v>849.9</v>
      </c>
      <c r="D154" s="12" t="s">
        <v>293</v>
      </c>
      <c r="E154" s="7" t="s">
        <v>263</v>
      </c>
      <c r="F154" s="12" t="s">
        <v>326</v>
      </c>
      <c r="G154" s="10">
        <v>71.2</v>
      </c>
      <c r="H154" s="10">
        <v>76179.428</v>
      </c>
      <c r="I154" s="11"/>
      <c r="J154" s="11"/>
      <c r="K154" s="12"/>
      <c r="L154" s="11"/>
    </row>
    <row r="155" spans="1:12" s="6" customFormat="1" ht="18.600000000000001" customHeight="1" x14ac:dyDescent="0.3">
      <c r="A155" s="49"/>
      <c r="B155" s="31" t="s">
        <v>397</v>
      </c>
      <c r="C155" s="29">
        <f>SUM(C156:C176)</f>
        <v>9105.659999999998</v>
      </c>
      <c r="D155" s="31"/>
      <c r="E155" s="31"/>
      <c r="F155" s="31"/>
      <c r="G155" s="31"/>
      <c r="H155" s="29">
        <f>SUM(H156:H176)</f>
        <v>4896047.2659999998</v>
      </c>
      <c r="I155" s="48"/>
      <c r="J155" s="31"/>
      <c r="K155" s="29">
        <f>H155</f>
        <v>4896047.2659999998</v>
      </c>
      <c r="L155" s="31"/>
    </row>
    <row r="156" spans="1:12" s="4" customFormat="1" ht="18.600000000000001" customHeight="1" outlineLevel="1" x14ac:dyDescent="0.35">
      <c r="A156" s="12" t="s">
        <v>494</v>
      </c>
      <c r="B156" s="15" t="s">
        <v>676</v>
      </c>
      <c r="C156" s="17">
        <v>324</v>
      </c>
      <c r="D156" s="12" t="s">
        <v>293</v>
      </c>
      <c r="E156" s="7" t="s">
        <v>261</v>
      </c>
      <c r="F156" s="12" t="s">
        <v>279</v>
      </c>
      <c r="G156" s="10">
        <v>210</v>
      </c>
      <c r="H156" s="10">
        <v>328587</v>
      </c>
      <c r="I156" s="11"/>
      <c r="J156" s="11"/>
      <c r="K156" s="12"/>
      <c r="L156" s="11"/>
    </row>
    <row r="157" spans="1:12" s="8" customFormat="1" ht="37.799999999999997" customHeight="1" outlineLevel="1" x14ac:dyDescent="0.3">
      <c r="A157" s="12" t="s">
        <v>495</v>
      </c>
      <c r="B157" s="15" t="s">
        <v>0</v>
      </c>
      <c r="C157" s="17">
        <v>173.6</v>
      </c>
      <c r="D157" s="12" t="s">
        <v>293</v>
      </c>
      <c r="E157" s="7" t="s">
        <v>263</v>
      </c>
      <c r="F157" s="12" t="s">
        <v>326</v>
      </c>
      <c r="G157" s="10">
        <v>50</v>
      </c>
      <c r="H157" s="10">
        <v>42064.5</v>
      </c>
      <c r="I157" s="11"/>
      <c r="J157" s="11"/>
      <c r="K157" s="12"/>
      <c r="L157" s="11"/>
    </row>
    <row r="158" spans="1:12" s="4" customFormat="1" ht="18.600000000000001" customHeight="1" outlineLevel="1" x14ac:dyDescent="0.35">
      <c r="A158" s="12" t="s">
        <v>496</v>
      </c>
      <c r="B158" s="15" t="s">
        <v>1</v>
      </c>
      <c r="C158" s="17">
        <v>179.3</v>
      </c>
      <c r="D158" s="12" t="s">
        <v>293</v>
      </c>
      <c r="E158" s="7" t="s">
        <v>261</v>
      </c>
      <c r="F158" s="12" t="s">
        <v>279</v>
      </c>
      <c r="G158" s="10">
        <v>331.9</v>
      </c>
      <c r="H158" s="10">
        <v>519323.93</v>
      </c>
      <c r="I158" s="11"/>
      <c r="J158" s="11"/>
      <c r="K158" s="12"/>
      <c r="L158" s="11"/>
    </row>
    <row r="159" spans="1:12" s="4" customFormat="1" ht="18.600000000000001" customHeight="1" outlineLevel="1" x14ac:dyDescent="0.35">
      <c r="A159" s="12" t="s">
        <v>497</v>
      </c>
      <c r="B159" s="15" t="s">
        <v>2</v>
      </c>
      <c r="C159" s="17">
        <v>336.7</v>
      </c>
      <c r="D159" s="12" t="s">
        <v>368</v>
      </c>
      <c r="E159" s="7" t="s">
        <v>178</v>
      </c>
      <c r="F159" s="12" t="s">
        <v>279</v>
      </c>
      <c r="G159" s="10">
        <v>109.2</v>
      </c>
      <c r="H159" s="10">
        <v>117244.764</v>
      </c>
      <c r="I159" s="11"/>
      <c r="J159" s="11"/>
      <c r="K159" s="12"/>
      <c r="L159" s="11"/>
    </row>
    <row r="160" spans="1:12" s="4" customFormat="1" ht="18.600000000000001" customHeight="1" outlineLevel="1" x14ac:dyDescent="0.35">
      <c r="A160" s="12" t="s">
        <v>498</v>
      </c>
      <c r="B160" s="15" t="s">
        <v>3</v>
      </c>
      <c r="C160" s="17">
        <v>470.6</v>
      </c>
      <c r="D160" s="12" t="s">
        <v>368</v>
      </c>
      <c r="E160" s="7" t="s">
        <v>178</v>
      </c>
      <c r="F160" s="12" t="s">
        <v>279</v>
      </c>
      <c r="G160" s="10">
        <v>109.2</v>
      </c>
      <c r="H160" s="10">
        <v>117244.764</v>
      </c>
      <c r="I160" s="11"/>
      <c r="J160" s="11"/>
      <c r="K160" s="12"/>
      <c r="L160" s="11"/>
    </row>
    <row r="161" spans="1:12" s="4" customFormat="1" ht="18.600000000000001" customHeight="1" outlineLevel="1" x14ac:dyDescent="0.35">
      <c r="A161" s="12" t="s">
        <v>499</v>
      </c>
      <c r="B161" s="15" t="s">
        <v>4</v>
      </c>
      <c r="C161" s="17">
        <v>398.8</v>
      </c>
      <c r="D161" s="12" t="s">
        <v>368</v>
      </c>
      <c r="E161" s="7" t="s">
        <v>178</v>
      </c>
      <c r="F161" s="12" t="s">
        <v>279</v>
      </c>
      <c r="G161" s="10">
        <v>109.2</v>
      </c>
      <c r="H161" s="10">
        <v>117244.764</v>
      </c>
      <c r="I161" s="11"/>
      <c r="J161" s="11"/>
      <c r="K161" s="12"/>
      <c r="L161" s="11"/>
    </row>
    <row r="162" spans="1:12" s="4" customFormat="1" ht="18.600000000000001" customHeight="1" outlineLevel="1" x14ac:dyDescent="0.35">
      <c r="A162" s="12" t="s">
        <v>500</v>
      </c>
      <c r="B162" s="15" t="s">
        <v>5</v>
      </c>
      <c r="C162" s="17">
        <v>433.4</v>
      </c>
      <c r="D162" s="12" t="s">
        <v>368</v>
      </c>
      <c r="E162" s="7" t="s">
        <v>178</v>
      </c>
      <c r="F162" s="12" t="s">
        <v>279</v>
      </c>
      <c r="G162" s="10">
        <v>109.2</v>
      </c>
      <c r="H162" s="10">
        <v>117244.764</v>
      </c>
      <c r="I162" s="11"/>
      <c r="J162" s="11"/>
      <c r="K162" s="12"/>
      <c r="L162" s="11"/>
    </row>
    <row r="163" spans="1:12" s="4" customFormat="1" ht="18.600000000000001" customHeight="1" outlineLevel="1" x14ac:dyDescent="0.35">
      <c r="A163" s="12" t="s">
        <v>501</v>
      </c>
      <c r="B163" s="15" t="s">
        <v>398</v>
      </c>
      <c r="C163" s="17">
        <v>375</v>
      </c>
      <c r="D163" s="12" t="s">
        <v>293</v>
      </c>
      <c r="E163" s="7" t="s">
        <v>261</v>
      </c>
      <c r="F163" s="12" t="s">
        <v>279</v>
      </c>
      <c r="G163" s="10">
        <v>260</v>
      </c>
      <c r="H163" s="10">
        <v>406822</v>
      </c>
      <c r="I163" s="11"/>
      <c r="J163" s="11"/>
      <c r="K163" s="12"/>
      <c r="L163" s="11"/>
    </row>
    <row r="164" spans="1:12" s="4" customFormat="1" ht="18.600000000000001" customHeight="1" outlineLevel="1" x14ac:dyDescent="0.35">
      <c r="A164" s="12" t="s">
        <v>502</v>
      </c>
      <c r="B164" s="15" t="s">
        <v>6</v>
      </c>
      <c r="C164" s="17">
        <v>224.45</v>
      </c>
      <c r="D164" s="12" t="s">
        <v>293</v>
      </c>
      <c r="E164" s="7" t="s">
        <v>261</v>
      </c>
      <c r="F164" s="12" t="s">
        <v>279</v>
      </c>
      <c r="G164" s="10">
        <v>240</v>
      </c>
      <c r="H164" s="10">
        <v>375528</v>
      </c>
      <c r="I164" s="11"/>
      <c r="J164" s="11"/>
      <c r="K164" s="12"/>
      <c r="L164" s="11"/>
    </row>
    <row r="165" spans="1:12" s="4" customFormat="1" ht="18.600000000000001" customHeight="1" outlineLevel="1" x14ac:dyDescent="0.35">
      <c r="A165" s="12" t="s">
        <v>503</v>
      </c>
      <c r="B165" s="15" t="s">
        <v>7</v>
      </c>
      <c r="C165" s="17">
        <v>214.2</v>
      </c>
      <c r="D165" s="12" t="s">
        <v>368</v>
      </c>
      <c r="E165" s="7" t="s">
        <v>178</v>
      </c>
      <c r="F165" s="12" t="s">
        <v>279</v>
      </c>
      <c r="G165" s="10">
        <v>109.2</v>
      </c>
      <c r="H165" s="10">
        <v>117244.764</v>
      </c>
      <c r="I165" s="11"/>
      <c r="J165" s="11"/>
      <c r="K165" s="12"/>
      <c r="L165" s="11"/>
    </row>
    <row r="166" spans="1:12" s="4" customFormat="1" ht="18.600000000000001" customHeight="1" outlineLevel="1" x14ac:dyDescent="0.35">
      <c r="A166" s="12" t="s">
        <v>504</v>
      </c>
      <c r="B166" s="15" t="s">
        <v>8</v>
      </c>
      <c r="C166" s="17">
        <v>145.30000000000001</v>
      </c>
      <c r="D166" s="12" t="s">
        <v>368</v>
      </c>
      <c r="E166" s="7" t="s">
        <v>178</v>
      </c>
      <c r="F166" s="12" t="s">
        <v>279</v>
      </c>
      <c r="G166" s="10">
        <v>119.6</v>
      </c>
      <c r="H166" s="10">
        <v>128410.932</v>
      </c>
      <c r="I166" s="11"/>
      <c r="J166" s="11"/>
      <c r="K166" s="12"/>
      <c r="L166" s="11"/>
    </row>
    <row r="167" spans="1:12" s="4" customFormat="1" ht="18.600000000000001" customHeight="1" outlineLevel="1" x14ac:dyDescent="0.35">
      <c r="A167" s="12" t="s">
        <v>505</v>
      </c>
      <c r="B167" s="15" t="s">
        <v>9</v>
      </c>
      <c r="C167" s="17">
        <v>142.69999999999999</v>
      </c>
      <c r="D167" s="12" t="s">
        <v>368</v>
      </c>
      <c r="E167" s="7" t="s">
        <v>178</v>
      </c>
      <c r="F167" s="12" t="s">
        <v>279</v>
      </c>
      <c r="G167" s="10">
        <v>109.2</v>
      </c>
      <c r="H167" s="10">
        <v>117244.764</v>
      </c>
      <c r="I167" s="11"/>
      <c r="J167" s="11"/>
      <c r="K167" s="12"/>
      <c r="L167" s="11"/>
    </row>
    <row r="168" spans="1:12" s="4" customFormat="1" ht="18.600000000000001" customHeight="1" outlineLevel="1" x14ac:dyDescent="0.35">
      <c r="A168" s="12" t="s">
        <v>506</v>
      </c>
      <c r="B168" s="15" t="s">
        <v>10</v>
      </c>
      <c r="C168" s="17">
        <v>204.3</v>
      </c>
      <c r="D168" s="12" t="s">
        <v>293</v>
      </c>
      <c r="E168" s="7" t="s">
        <v>261</v>
      </c>
      <c r="F168" s="12" t="s">
        <v>279</v>
      </c>
      <c r="G168" s="10">
        <v>287</v>
      </c>
      <c r="H168" s="10">
        <v>449068.9</v>
      </c>
      <c r="I168" s="11"/>
      <c r="J168" s="11"/>
      <c r="K168" s="12"/>
      <c r="L168" s="11"/>
    </row>
    <row r="169" spans="1:12" s="4" customFormat="1" ht="18.600000000000001" customHeight="1" outlineLevel="1" x14ac:dyDescent="0.35">
      <c r="A169" s="12" t="s">
        <v>507</v>
      </c>
      <c r="B169" s="15" t="s">
        <v>11</v>
      </c>
      <c r="C169" s="17">
        <v>201.1</v>
      </c>
      <c r="D169" s="12" t="s">
        <v>368</v>
      </c>
      <c r="E169" s="7" t="s">
        <v>178</v>
      </c>
      <c r="F169" s="12" t="s">
        <v>279</v>
      </c>
      <c r="G169" s="10">
        <v>109.2</v>
      </c>
      <c r="H169" s="10">
        <v>117244.764</v>
      </c>
      <c r="I169" s="11"/>
      <c r="J169" s="11"/>
      <c r="K169" s="12"/>
      <c r="L169" s="11"/>
    </row>
    <row r="170" spans="1:12" s="4" customFormat="1" ht="18.600000000000001" customHeight="1" outlineLevel="1" x14ac:dyDescent="0.35">
      <c r="A170" s="12" t="s">
        <v>508</v>
      </c>
      <c r="B170" s="15" t="s">
        <v>12</v>
      </c>
      <c r="C170" s="17">
        <v>253.7</v>
      </c>
      <c r="D170" s="12" t="s">
        <v>368</v>
      </c>
      <c r="E170" s="7" t="s">
        <v>178</v>
      </c>
      <c r="F170" s="12" t="s">
        <v>279</v>
      </c>
      <c r="G170" s="10">
        <v>104</v>
      </c>
      <c r="H170" s="10">
        <v>111661.68</v>
      </c>
      <c r="I170" s="11"/>
      <c r="J170" s="11"/>
      <c r="K170" s="12"/>
      <c r="L170" s="11"/>
    </row>
    <row r="171" spans="1:12" s="4" customFormat="1" ht="18.600000000000001" customHeight="1" outlineLevel="1" x14ac:dyDescent="0.35">
      <c r="A171" s="12" t="s">
        <v>509</v>
      </c>
      <c r="B171" s="15" t="s">
        <v>13</v>
      </c>
      <c r="C171" s="17">
        <v>382.2</v>
      </c>
      <c r="D171" s="12" t="s">
        <v>368</v>
      </c>
      <c r="E171" s="7" t="s">
        <v>178</v>
      </c>
      <c r="F171" s="12" t="s">
        <v>279</v>
      </c>
      <c r="G171" s="10">
        <v>104</v>
      </c>
      <c r="H171" s="10">
        <v>111661.68</v>
      </c>
      <c r="I171" s="11"/>
      <c r="J171" s="11"/>
      <c r="K171" s="12"/>
      <c r="L171" s="11"/>
    </row>
    <row r="172" spans="1:12" s="4" customFormat="1" ht="18.600000000000001" customHeight="1" outlineLevel="1" x14ac:dyDescent="0.35">
      <c r="A172" s="12" t="s">
        <v>510</v>
      </c>
      <c r="B172" s="15" t="s">
        <v>14</v>
      </c>
      <c r="C172" s="17">
        <v>497.41</v>
      </c>
      <c r="D172" s="12" t="s">
        <v>368</v>
      </c>
      <c r="E172" s="7" t="s">
        <v>178</v>
      </c>
      <c r="F172" s="12" t="s">
        <v>279</v>
      </c>
      <c r="G172" s="10">
        <v>61.92</v>
      </c>
      <c r="H172" s="10">
        <v>77434.055999999997</v>
      </c>
      <c r="I172" s="11"/>
      <c r="J172" s="11"/>
      <c r="K172" s="12"/>
      <c r="L172" s="11"/>
    </row>
    <row r="173" spans="1:12" s="4" customFormat="1" ht="18.600000000000001" customHeight="1" outlineLevel="1" x14ac:dyDescent="0.35">
      <c r="A173" s="12" t="s">
        <v>511</v>
      </c>
      <c r="B173" s="15" t="s">
        <v>15</v>
      </c>
      <c r="C173" s="17">
        <v>3304.7</v>
      </c>
      <c r="D173" s="12" t="s">
        <v>293</v>
      </c>
      <c r="E173" s="7" t="s">
        <v>261</v>
      </c>
      <c r="F173" s="12" t="s">
        <v>279</v>
      </c>
      <c r="G173" s="10">
        <v>1020</v>
      </c>
      <c r="H173" s="10">
        <v>1055547</v>
      </c>
      <c r="I173" s="11"/>
      <c r="J173" s="11"/>
      <c r="K173" s="12"/>
      <c r="L173" s="11"/>
    </row>
    <row r="174" spans="1:12" s="4" customFormat="1" ht="18.600000000000001" customHeight="1" outlineLevel="1" x14ac:dyDescent="0.35">
      <c r="A174" s="12" t="s">
        <v>512</v>
      </c>
      <c r="B174" s="15" t="s">
        <v>16</v>
      </c>
      <c r="C174" s="17">
        <v>297.3</v>
      </c>
      <c r="D174" s="12" t="s">
        <v>293</v>
      </c>
      <c r="E174" s="7" t="s">
        <v>261</v>
      </c>
      <c r="F174" s="12" t="s">
        <v>279</v>
      </c>
      <c r="G174" s="10">
        <v>174</v>
      </c>
      <c r="H174" s="10">
        <v>272257.8</v>
      </c>
      <c r="I174" s="11"/>
      <c r="J174" s="11"/>
      <c r="K174" s="12"/>
      <c r="L174" s="11"/>
    </row>
    <row r="175" spans="1:12" s="4" customFormat="1" ht="18.600000000000001" customHeight="1" outlineLevel="1" x14ac:dyDescent="0.35">
      <c r="A175" s="12" t="s">
        <v>513</v>
      </c>
      <c r="B175" s="15" t="s">
        <v>17</v>
      </c>
      <c r="C175" s="17">
        <v>290.89999999999998</v>
      </c>
      <c r="D175" s="12" t="s">
        <v>368</v>
      </c>
      <c r="E175" s="7" t="s">
        <v>178</v>
      </c>
      <c r="F175" s="12" t="s">
        <v>279</v>
      </c>
      <c r="G175" s="10">
        <v>82</v>
      </c>
      <c r="H175" s="10">
        <v>87598.739999999991</v>
      </c>
      <c r="I175" s="11"/>
      <c r="J175" s="11"/>
      <c r="K175" s="12"/>
      <c r="L175" s="11"/>
    </row>
    <row r="176" spans="1:12" s="8" customFormat="1" ht="37.799999999999997" customHeight="1" outlineLevel="1" x14ac:dyDescent="0.3">
      <c r="A176" s="12" t="s">
        <v>514</v>
      </c>
      <c r="B176" s="15" t="s">
        <v>18</v>
      </c>
      <c r="C176" s="17">
        <v>256</v>
      </c>
      <c r="D176" s="12" t="s">
        <v>293</v>
      </c>
      <c r="E176" s="7" t="s">
        <v>263</v>
      </c>
      <c r="F176" s="12" t="s">
        <v>326</v>
      </c>
      <c r="G176" s="10">
        <v>130</v>
      </c>
      <c r="H176" s="10">
        <v>109367.7</v>
      </c>
      <c r="I176" s="11"/>
      <c r="J176" s="11"/>
      <c r="K176" s="12"/>
      <c r="L176" s="11"/>
    </row>
    <row r="177" spans="1:12" s="6" customFormat="1" ht="18" customHeight="1" x14ac:dyDescent="0.3">
      <c r="A177" s="49"/>
      <c r="B177" s="31" t="s">
        <v>396</v>
      </c>
      <c r="C177" s="29">
        <f>SUM(C178:C187)</f>
        <v>6608.6</v>
      </c>
      <c r="D177" s="31"/>
      <c r="E177" s="31"/>
      <c r="F177" s="31"/>
      <c r="G177" s="31"/>
      <c r="H177" s="29">
        <f>SUM(H178:H187)</f>
        <v>3434369.7500000005</v>
      </c>
      <c r="I177" s="48"/>
      <c r="J177" s="31"/>
      <c r="K177" s="30">
        <f>H177</f>
        <v>3434369.7500000005</v>
      </c>
      <c r="L177" s="31"/>
    </row>
    <row r="178" spans="1:12" s="8" customFormat="1" ht="18.600000000000001" customHeight="1" outlineLevel="1" x14ac:dyDescent="0.3">
      <c r="A178" s="12" t="s">
        <v>515</v>
      </c>
      <c r="B178" s="15" t="s">
        <v>19</v>
      </c>
      <c r="C178" s="17">
        <v>153.1</v>
      </c>
      <c r="D178" s="12" t="s">
        <v>293</v>
      </c>
      <c r="E178" s="7" t="s">
        <v>261</v>
      </c>
      <c r="F178" s="12" t="s">
        <v>279</v>
      </c>
      <c r="G178" s="10">
        <v>115</v>
      </c>
      <c r="H178" s="10">
        <v>179940.5</v>
      </c>
      <c r="I178" s="11"/>
      <c r="J178" s="11"/>
      <c r="K178" s="12"/>
      <c r="L178" s="11"/>
    </row>
    <row r="179" spans="1:12" s="8" customFormat="1" ht="37.799999999999997" customHeight="1" outlineLevel="1" x14ac:dyDescent="0.3">
      <c r="A179" s="12" t="s">
        <v>516</v>
      </c>
      <c r="B179" s="15" t="s">
        <v>20</v>
      </c>
      <c r="C179" s="10">
        <v>141</v>
      </c>
      <c r="D179" s="12" t="s">
        <v>293</v>
      </c>
      <c r="E179" s="7" t="s">
        <v>263</v>
      </c>
      <c r="F179" s="12" t="s">
        <v>326</v>
      </c>
      <c r="G179" s="10">
        <v>18</v>
      </c>
      <c r="H179" s="10">
        <v>31422.799999999999</v>
      </c>
      <c r="I179" s="11"/>
      <c r="J179" s="11"/>
      <c r="K179" s="12"/>
      <c r="L179" s="11"/>
    </row>
    <row r="180" spans="1:12" s="8" customFormat="1" ht="18.600000000000001" customHeight="1" outlineLevel="1" x14ac:dyDescent="0.3">
      <c r="A180" s="12" t="s">
        <v>517</v>
      </c>
      <c r="B180" s="15" t="s">
        <v>395</v>
      </c>
      <c r="C180" s="17">
        <v>3294</v>
      </c>
      <c r="D180" s="12" t="s">
        <v>293</v>
      </c>
      <c r="E180" s="7" t="s">
        <v>264</v>
      </c>
      <c r="F180" s="12" t="s">
        <v>326</v>
      </c>
      <c r="G180" s="10">
        <v>400</v>
      </c>
      <c r="H180" s="10">
        <v>140022</v>
      </c>
      <c r="I180" s="11"/>
      <c r="J180" s="11"/>
      <c r="K180" s="12"/>
      <c r="L180" s="11"/>
    </row>
    <row r="181" spans="1:12" s="8" customFormat="1" ht="18.600000000000001" customHeight="1" outlineLevel="1" x14ac:dyDescent="0.3">
      <c r="A181" s="12" t="s">
        <v>518</v>
      </c>
      <c r="B181" s="15" t="s">
        <v>268</v>
      </c>
      <c r="C181" s="17">
        <v>551.20000000000005</v>
      </c>
      <c r="D181" s="12" t="s">
        <v>293</v>
      </c>
      <c r="E181" s="7" t="s">
        <v>261</v>
      </c>
      <c r="F181" s="12" t="s">
        <v>279</v>
      </c>
      <c r="G181" s="44">
        <f>+[1]парфино!$BB$33</f>
        <v>255</v>
      </c>
      <c r="H181" s="10">
        <v>398998.5</v>
      </c>
      <c r="I181" s="11"/>
      <c r="J181" s="11"/>
      <c r="K181" s="12"/>
      <c r="L181" s="11"/>
    </row>
    <row r="182" spans="1:12" s="8" customFormat="1" ht="18.600000000000001" customHeight="1" outlineLevel="1" x14ac:dyDescent="0.3">
      <c r="A182" s="12" t="s">
        <v>519</v>
      </c>
      <c r="B182" s="15" t="s">
        <v>269</v>
      </c>
      <c r="C182" s="17">
        <v>560.6</v>
      </c>
      <c r="D182" s="12" t="s">
        <v>293</v>
      </c>
      <c r="E182" s="7" t="s">
        <v>178</v>
      </c>
      <c r="F182" s="12" t="s">
        <v>279</v>
      </c>
      <c r="G182" s="44">
        <f>+[1]парфино!$CF$35</f>
        <v>83</v>
      </c>
      <c r="H182" s="10">
        <v>103795.65</v>
      </c>
      <c r="I182" s="11"/>
      <c r="J182" s="11"/>
      <c r="K182" s="12"/>
      <c r="L182" s="11"/>
    </row>
    <row r="183" spans="1:12" s="8" customFormat="1" ht="18.600000000000001" customHeight="1" outlineLevel="1" x14ac:dyDescent="0.3">
      <c r="A183" s="12" t="s">
        <v>520</v>
      </c>
      <c r="B183" s="15" t="s">
        <v>270</v>
      </c>
      <c r="C183" s="17">
        <v>543.70000000000005</v>
      </c>
      <c r="D183" s="12" t="s">
        <v>293</v>
      </c>
      <c r="E183" s="7" t="s">
        <v>261</v>
      </c>
      <c r="F183" s="12" t="s">
        <v>279</v>
      </c>
      <c r="G183" s="44">
        <f>+[1]парфино!$BB$36</f>
        <v>426</v>
      </c>
      <c r="H183" s="10">
        <v>666562.20000000007</v>
      </c>
      <c r="I183" s="11"/>
      <c r="J183" s="11"/>
      <c r="K183" s="12"/>
      <c r="L183" s="11"/>
    </row>
    <row r="184" spans="1:12" s="8" customFormat="1" ht="18.600000000000001" customHeight="1" outlineLevel="1" x14ac:dyDescent="0.3">
      <c r="A184" s="12" t="s">
        <v>521</v>
      </c>
      <c r="B184" s="15" t="s">
        <v>21</v>
      </c>
      <c r="C184" s="17">
        <v>343.3</v>
      </c>
      <c r="D184" s="12" t="s">
        <v>293</v>
      </c>
      <c r="E184" s="7" t="s">
        <v>261</v>
      </c>
      <c r="F184" s="12" t="s">
        <v>279</v>
      </c>
      <c r="G184" s="44">
        <f>+[1]парфино!$BE$25</f>
        <v>292</v>
      </c>
      <c r="H184" s="10">
        <v>456892.4</v>
      </c>
      <c r="I184" s="11"/>
      <c r="J184" s="11"/>
      <c r="K184" s="12"/>
      <c r="L184" s="11"/>
    </row>
    <row r="185" spans="1:12" s="8" customFormat="1" ht="18.600000000000001" customHeight="1" outlineLevel="1" x14ac:dyDescent="0.3">
      <c r="A185" s="12" t="s">
        <v>522</v>
      </c>
      <c r="B185" s="15" t="s">
        <v>22</v>
      </c>
      <c r="C185" s="17">
        <v>335.7</v>
      </c>
      <c r="D185" s="12" t="s">
        <v>293</v>
      </c>
      <c r="E185" s="7" t="s">
        <v>261</v>
      </c>
      <c r="F185" s="12" t="s">
        <v>279</v>
      </c>
      <c r="G185" s="44">
        <f>+[1]парфино!$BF$51</f>
        <v>246</v>
      </c>
      <c r="H185" s="10">
        <v>384916.2</v>
      </c>
      <c r="I185" s="11"/>
      <c r="J185" s="11"/>
      <c r="K185" s="12"/>
      <c r="L185" s="11"/>
    </row>
    <row r="186" spans="1:12" s="8" customFormat="1" ht="18.600000000000001" customHeight="1" outlineLevel="1" x14ac:dyDescent="0.3">
      <c r="A186" s="12" t="s">
        <v>523</v>
      </c>
      <c r="B186" s="15" t="s">
        <v>23</v>
      </c>
      <c r="C186" s="17">
        <v>339</v>
      </c>
      <c r="D186" s="12" t="s">
        <v>293</v>
      </c>
      <c r="E186" s="7" t="s">
        <v>261</v>
      </c>
      <c r="F186" s="12" t="s">
        <v>279</v>
      </c>
      <c r="G186" s="44">
        <f>+[1]парфино!$BB$17</f>
        <v>345</v>
      </c>
      <c r="H186" s="10">
        <v>539821.5</v>
      </c>
      <c r="I186" s="11"/>
      <c r="J186" s="11"/>
      <c r="K186" s="12"/>
      <c r="L186" s="11"/>
    </row>
    <row r="187" spans="1:12" s="8" customFormat="1" ht="18.600000000000001" customHeight="1" outlineLevel="1" x14ac:dyDescent="0.3">
      <c r="A187" s="12" t="s">
        <v>524</v>
      </c>
      <c r="B187" s="15" t="s">
        <v>24</v>
      </c>
      <c r="C187" s="17">
        <v>347</v>
      </c>
      <c r="D187" s="12" t="s">
        <v>293</v>
      </c>
      <c r="E187" s="7" t="s">
        <v>261</v>
      </c>
      <c r="F187" s="12" t="s">
        <v>279</v>
      </c>
      <c r="G187" s="44">
        <f>+[1]парфино!$BB$22</f>
        <v>340</v>
      </c>
      <c r="H187" s="10">
        <v>531998</v>
      </c>
      <c r="I187" s="11"/>
      <c r="J187" s="11"/>
      <c r="K187" s="12"/>
      <c r="L187" s="11"/>
    </row>
    <row r="188" spans="1:12" s="6" customFormat="1" ht="18" customHeight="1" x14ac:dyDescent="0.3">
      <c r="A188" s="49"/>
      <c r="B188" s="31" t="s">
        <v>375</v>
      </c>
      <c r="C188" s="30">
        <f>SUM(C189:C203)</f>
        <v>8810.880000000001</v>
      </c>
      <c r="D188" s="31"/>
      <c r="E188" s="31"/>
      <c r="F188" s="30"/>
      <c r="G188" s="31"/>
      <c r="H188" s="29">
        <f>SUM(H189:H203)</f>
        <v>4963762.51</v>
      </c>
      <c r="I188" s="48"/>
      <c r="J188" s="31"/>
      <c r="K188" s="29">
        <f>H188</f>
        <v>4963762.51</v>
      </c>
      <c r="L188" s="31"/>
    </row>
    <row r="189" spans="1:12" s="8" customFormat="1" ht="56.4" customHeight="1" outlineLevel="1" x14ac:dyDescent="0.3">
      <c r="A189" s="12" t="s">
        <v>525</v>
      </c>
      <c r="B189" s="15" t="s">
        <v>256</v>
      </c>
      <c r="C189" s="16">
        <v>781.4</v>
      </c>
      <c r="D189" s="12" t="s">
        <v>400</v>
      </c>
      <c r="E189" s="7" t="s">
        <v>171</v>
      </c>
      <c r="F189" s="12" t="s">
        <v>326</v>
      </c>
      <c r="G189" s="10">
        <v>130</v>
      </c>
      <c r="H189" s="10">
        <v>220722.43</v>
      </c>
      <c r="I189" s="11"/>
      <c r="J189" s="11"/>
      <c r="K189" s="12"/>
      <c r="L189" s="11"/>
    </row>
    <row r="190" spans="1:12" s="8" customFormat="1" ht="37.200000000000003" customHeight="1" outlineLevel="1" x14ac:dyDescent="0.3">
      <c r="A190" s="12" t="s">
        <v>526</v>
      </c>
      <c r="B190" s="15" t="s">
        <v>25</v>
      </c>
      <c r="C190" s="16">
        <v>438.6</v>
      </c>
      <c r="D190" s="12" t="s">
        <v>293</v>
      </c>
      <c r="E190" s="7" t="s">
        <v>263</v>
      </c>
      <c r="F190" s="12" t="s">
        <v>326</v>
      </c>
      <c r="G190" s="10">
        <v>195</v>
      </c>
      <c r="H190" s="10">
        <v>180331.12999999998</v>
      </c>
      <c r="I190" s="11"/>
      <c r="J190" s="11"/>
      <c r="K190" s="12"/>
      <c r="L190" s="11"/>
    </row>
    <row r="191" spans="1:12" s="8" customFormat="1" ht="37.200000000000003" customHeight="1" outlineLevel="1" x14ac:dyDescent="0.3">
      <c r="A191" s="12" t="s">
        <v>527</v>
      </c>
      <c r="B191" s="15" t="s">
        <v>26</v>
      </c>
      <c r="C191" s="16">
        <v>635.6</v>
      </c>
      <c r="D191" s="12" t="s">
        <v>293</v>
      </c>
      <c r="E191" s="7" t="s">
        <v>263</v>
      </c>
      <c r="F191" s="12" t="s">
        <v>326</v>
      </c>
      <c r="G191" s="10">
        <v>262</v>
      </c>
      <c r="H191" s="10">
        <v>236697.55999999997</v>
      </c>
      <c r="I191" s="11"/>
      <c r="J191" s="11"/>
      <c r="K191" s="12"/>
      <c r="L191" s="11"/>
    </row>
    <row r="192" spans="1:12" s="8" customFormat="1" ht="37.200000000000003" customHeight="1" outlineLevel="1" x14ac:dyDescent="0.3">
      <c r="A192" s="12" t="s">
        <v>528</v>
      </c>
      <c r="B192" s="15" t="s">
        <v>27</v>
      </c>
      <c r="C192" s="16">
        <v>441.84</v>
      </c>
      <c r="D192" s="12" t="s">
        <v>293</v>
      </c>
      <c r="E192" s="7" t="s">
        <v>263</v>
      </c>
      <c r="F192" s="12" t="s">
        <v>326</v>
      </c>
      <c r="G192" s="10">
        <v>540</v>
      </c>
      <c r="H192" s="10">
        <v>470576.18</v>
      </c>
      <c r="I192" s="11"/>
      <c r="J192" s="11"/>
      <c r="K192" s="12"/>
      <c r="L192" s="11"/>
    </row>
    <row r="193" spans="1:12" s="8" customFormat="1" ht="37.200000000000003" customHeight="1" outlineLevel="1" x14ac:dyDescent="0.3">
      <c r="A193" s="12" t="s">
        <v>529</v>
      </c>
      <c r="B193" s="15" t="s">
        <v>28</v>
      </c>
      <c r="C193" s="16">
        <v>495.6</v>
      </c>
      <c r="D193" s="12" t="s">
        <v>293</v>
      </c>
      <c r="E193" s="7" t="s">
        <v>263</v>
      </c>
      <c r="F193" s="12" t="s">
        <v>326</v>
      </c>
      <c r="G193" s="10">
        <v>508</v>
      </c>
      <c r="H193" s="10">
        <v>443654.9</v>
      </c>
      <c r="I193" s="11"/>
      <c r="J193" s="11"/>
      <c r="K193" s="12"/>
      <c r="L193" s="11"/>
    </row>
    <row r="194" spans="1:12" s="8" customFormat="1" ht="37.200000000000003" customHeight="1" outlineLevel="1" x14ac:dyDescent="0.3">
      <c r="A194" s="12" t="s">
        <v>530</v>
      </c>
      <c r="B194" s="15" t="s">
        <v>29</v>
      </c>
      <c r="C194" s="16">
        <v>411.64</v>
      </c>
      <c r="D194" s="12" t="s">
        <v>293</v>
      </c>
      <c r="E194" s="7" t="s">
        <v>263</v>
      </c>
      <c r="F194" s="12" t="s">
        <v>326</v>
      </c>
      <c r="G194" s="10">
        <v>235</v>
      </c>
      <c r="H194" s="10">
        <v>213982.72999999998</v>
      </c>
      <c r="I194" s="11"/>
      <c r="J194" s="11"/>
      <c r="K194" s="12"/>
      <c r="L194" s="11"/>
    </row>
    <row r="195" spans="1:12" s="8" customFormat="1" ht="37.200000000000003" customHeight="1" outlineLevel="1" x14ac:dyDescent="0.3">
      <c r="A195" s="12" t="s">
        <v>531</v>
      </c>
      <c r="B195" s="15" t="s">
        <v>30</v>
      </c>
      <c r="C195" s="16">
        <v>390.5</v>
      </c>
      <c r="D195" s="12" t="s">
        <v>293</v>
      </c>
      <c r="E195" s="7" t="s">
        <v>263</v>
      </c>
      <c r="F195" s="12" t="s">
        <v>326</v>
      </c>
      <c r="G195" s="10">
        <v>253</v>
      </c>
      <c r="H195" s="10">
        <v>229125.94999999998</v>
      </c>
      <c r="I195" s="11"/>
      <c r="J195" s="11"/>
      <c r="K195" s="12"/>
      <c r="L195" s="11"/>
    </row>
    <row r="196" spans="1:12" s="4" customFormat="1" ht="18.600000000000001" customHeight="1" outlineLevel="1" x14ac:dyDescent="0.35">
      <c r="A196" s="12" t="s">
        <v>532</v>
      </c>
      <c r="B196" s="15" t="s">
        <v>31</v>
      </c>
      <c r="C196" s="16">
        <v>146</v>
      </c>
      <c r="D196" s="12" t="s">
        <v>293</v>
      </c>
      <c r="E196" s="7" t="s">
        <v>261</v>
      </c>
      <c r="F196" s="12" t="s">
        <v>279</v>
      </c>
      <c r="G196" s="10">
        <v>230</v>
      </c>
      <c r="H196" s="10">
        <v>359881</v>
      </c>
      <c r="I196" s="11"/>
      <c r="J196" s="11"/>
      <c r="K196" s="12"/>
      <c r="L196" s="11"/>
    </row>
    <row r="197" spans="1:12" s="14" customFormat="1" ht="56.4" customHeight="1" outlineLevel="1" x14ac:dyDescent="0.3">
      <c r="A197" s="12" t="s">
        <v>533</v>
      </c>
      <c r="B197" s="15" t="s">
        <v>32</v>
      </c>
      <c r="C197" s="16">
        <v>1308.2</v>
      </c>
      <c r="D197" s="12" t="s">
        <v>329</v>
      </c>
      <c r="E197" s="7" t="s">
        <v>171</v>
      </c>
      <c r="F197" s="12" t="s">
        <v>326</v>
      </c>
      <c r="G197" s="10">
        <v>510</v>
      </c>
      <c r="H197" s="10">
        <v>746881.83000000007</v>
      </c>
      <c r="I197" s="50"/>
      <c r="J197" s="50"/>
      <c r="K197" s="50"/>
      <c r="L197" s="50"/>
    </row>
    <row r="198" spans="1:12" s="8" customFormat="1" ht="37.799999999999997" customHeight="1" outlineLevel="1" x14ac:dyDescent="0.3">
      <c r="A198" s="12" t="s">
        <v>534</v>
      </c>
      <c r="B198" s="15" t="s">
        <v>33</v>
      </c>
      <c r="C198" s="16">
        <v>510.2</v>
      </c>
      <c r="D198" s="12" t="s">
        <v>293</v>
      </c>
      <c r="E198" s="7" t="s">
        <v>263</v>
      </c>
      <c r="F198" s="12" t="s">
        <v>326</v>
      </c>
      <c r="G198" s="10">
        <v>50</v>
      </c>
      <c r="H198" s="10">
        <v>58344.08</v>
      </c>
      <c r="I198" s="11"/>
      <c r="J198" s="11"/>
      <c r="K198" s="12"/>
      <c r="L198" s="11"/>
    </row>
    <row r="199" spans="1:12" s="8" customFormat="1" ht="37.799999999999997" customHeight="1" outlineLevel="1" x14ac:dyDescent="0.3">
      <c r="A199" s="12" t="s">
        <v>535</v>
      </c>
      <c r="B199" s="15" t="s">
        <v>34</v>
      </c>
      <c r="C199" s="16">
        <v>515.4</v>
      </c>
      <c r="D199" s="12" t="s">
        <v>293</v>
      </c>
      <c r="E199" s="7" t="s">
        <v>263</v>
      </c>
      <c r="F199" s="12" t="s">
        <v>326</v>
      </c>
      <c r="G199" s="10">
        <v>162</v>
      </c>
      <c r="H199" s="10">
        <v>152568.55999999997</v>
      </c>
      <c r="I199" s="11"/>
      <c r="J199" s="11"/>
      <c r="K199" s="12"/>
      <c r="L199" s="11"/>
    </row>
    <row r="200" spans="1:12" s="8" customFormat="1" ht="37.799999999999997" customHeight="1" outlineLevel="1" x14ac:dyDescent="0.3">
      <c r="A200" s="12" t="s">
        <v>536</v>
      </c>
      <c r="B200" s="15" t="s">
        <v>35</v>
      </c>
      <c r="C200" s="16">
        <v>952.3</v>
      </c>
      <c r="D200" s="12" t="s">
        <v>293</v>
      </c>
      <c r="E200" s="7" t="s">
        <v>263</v>
      </c>
      <c r="F200" s="12" t="s">
        <v>326</v>
      </c>
      <c r="G200" s="10">
        <v>650</v>
      </c>
      <c r="H200" s="10">
        <v>563118.07999999996</v>
      </c>
      <c r="I200" s="11"/>
      <c r="J200" s="11"/>
      <c r="K200" s="12"/>
      <c r="L200" s="11"/>
    </row>
    <row r="201" spans="1:12" s="8" customFormat="1" ht="37.799999999999997" customHeight="1" outlineLevel="1" x14ac:dyDescent="0.3">
      <c r="A201" s="12" t="s">
        <v>537</v>
      </c>
      <c r="B201" s="15" t="s">
        <v>36</v>
      </c>
      <c r="C201" s="16">
        <v>356.3</v>
      </c>
      <c r="D201" s="12" t="s">
        <v>293</v>
      </c>
      <c r="E201" s="7" t="s">
        <v>263</v>
      </c>
      <c r="F201" s="12" t="s">
        <v>326</v>
      </c>
      <c r="G201" s="10">
        <v>80</v>
      </c>
      <c r="H201" s="10">
        <v>83582.78</v>
      </c>
      <c r="I201" s="11"/>
      <c r="J201" s="11"/>
      <c r="K201" s="12"/>
      <c r="L201" s="11"/>
    </row>
    <row r="202" spans="1:12" s="8" customFormat="1" ht="56.4" customHeight="1" outlineLevel="1" x14ac:dyDescent="0.3">
      <c r="A202" s="12" t="s">
        <v>538</v>
      </c>
      <c r="B202" s="15" t="s">
        <v>37</v>
      </c>
      <c r="C202" s="16">
        <v>729.6</v>
      </c>
      <c r="D202" s="12" t="s">
        <v>293</v>
      </c>
      <c r="E202" s="7" t="s">
        <v>376</v>
      </c>
      <c r="F202" s="12" t="s">
        <v>326</v>
      </c>
      <c r="G202" s="10">
        <v>360</v>
      </c>
      <c r="H202" s="10">
        <v>634673.92000000004</v>
      </c>
      <c r="I202" s="11"/>
      <c r="J202" s="11"/>
      <c r="K202" s="12"/>
      <c r="L202" s="11"/>
    </row>
    <row r="203" spans="1:12" s="8" customFormat="1" ht="37.799999999999997" customHeight="1" outlineLevel="1" x14ac:dyDescent="0.3">
      <c r="A203" s="12" t="s">
        <v>539</v>
      </c>
      <c r="B203" s="15" t="s">
        <v>38</v>
      </c>
      <c r="C203" s="16">
        <v>697.7</v>
      </c>
      <c r="D203" s="12" t="s">
        <v>293</v>
      </c>
      <c r="E203" s="7" t="s">
        <v>263</v>
      </c>
      <c r="F203" s="12" t="s">
        <v>326</v>
      </c>
      <c r="G203" s="10">
        <v>420</v>
      </c>
      <c r="H203" s="10">
        <v>369621.38</v>
      </c>
      <c r="I203" s="11"/>
      <c r="J203" s="11"/>
      <c r="K203" s="12"/>
      <c r="L203" s="11"/>
    </row>
    <row r="204" spans="1:12" s="6" customFormat="1" ht="18" customHeight="1" x14ac:dyDescent="0.3">
      <c r="A204" s="49"/>
      <c r="B204" s="31" t="s">
        <v>399</v>
      </c>
      <c r="C204" s="30">
        <f>SUM(C205:C216)</f>
        <v>5644.45</v>
      </c>
      <c r="D204" s="31"/>
      <c r="E204" s="31"/>
      <c r="F204" s="31"/>
      <c r="G204" s="31"/>
      <c r="H204" s="29">
        <f>SUM(H205:H216)</f>
        <v>2852996.5061999997</v>
      </c>
      <c r="I204" s="31"/>
      <c r="J204" s="31"/>
      <c r="K204" s="29">
        <f>H204</f>
        <v>2852996.5061999997</v>
      </c>
      <c r="L204" s="31"/>
    </row>
    <row r="205" spans="1:12" s="4" customFormat="1" ht="18" customHeight="1" outlineLevel="1" x14ac:dyDescent="0.35">
      <c r="A205" s="12" t="s">
        <v>540</v>
      </c>
      <c r="B205" s="15" t="s">
        <v>39</v>
      </c>
      <c r="C205" s="17">
        <v>146.1</v>
      </c>
      <c r="D205" s="12" t="s">
        <v>293</v>
      </c>
      <c r="E205" s="7" t="s">
        <v>261</v>
      </c>
      <c r="F205" s="12" t="s">
        <v>279</v>
      </c>
      <c r="G205" s="10">
        <v>327.3</v>
      </c>
      <c r="H205" s="10">
        <v>512126.31000000006</v>
      </c>
      <c r="I205" s="11"/>
      <c r="J205" s="11"/>
      <c r="K205" s="12"/>
      <c r="L205" s="11"/>
    </row>
    <row r="206" spans="1:12" s="4" customFormat="1" ht="18" customHeight="1" outlineLevel="1" x14ac:dyDescent="0.35">
      <c r="A206" s="12" t="s">
        <v>541</v>
      </c>
      <c r="B206" s="15" t="s">
        <v>40</v>
      </c>
      <c r="C206" s="17">
        <v>635.1</v>
      </c>
      <c r="D206" s="12" t="s">
        <v>293</v>
      </c>
      <c r="E206" s="7" t="s">
        <v>178</v>
      </c>
      <c r="F206" s="12" t="s">
        <v>279</v>
      </c>
      <c r="G206" s="10">
        <v>191.64</v>
      </c>
      <c r="H206" s="10">
        <v>220667.77619999999</v>
      </c>
      <c r="I206" s="11"/>
      <c r="J206" s="11"/>
      <c r="K206" s="12"/>
      <c r="L206" s="11"/>
    </row>
    <row r="207" spans="1:12" s="4" customFormat="1" ht="18" customHeight="1" outlineLevel="1" x14ac:dyDescent="0.35">
      <c r="A207" s="12" t="s">
        <v>542</v>
      </c>
      <c r="B207" s="15" t="s">
        <v>41</v>
      </c>
      <c r="C207" s="17">
        <v>296</v>
      </c>
      <c r="D207" s="12" t="s">
        <v>293</v>
      </c>
      <c r="E207" s="7" t="s">
        <v>261</v>
      </c>
      <c r="F207" s="12" t="s">
        <v>279</v>
      </c>
      <c r="G207" s="10">
        <v>178.2</v>
      </c>
      <c r="H207" s="10">
        <v>278829.53999999998</v>
      </c>
      <c r="I207" s="11"/>
      <c r="J207" s="11"/>
      <c r="K207" s="12"/>
      <c r="L207" s="11"/>
    </row>
    <row r="208" spans="1:12" s="4" customFormat="1" ht="18" customHeight="1" outlineLevel="1" x14ac:dyDescent="0.35">
      <c r="A208" s="12" t="s">
        <v>543</v>
      </c>
      <c r="B208" s="15" t="s">
        <v>42</v>
      </c>
      <c r="C208" s="17">
        <v>260.60000000000002</v>
      </c>
      <c r="D208" s="12" t="s">
        <v>293</v>
      </c>
      <c r="E208" s="7" t="s">
        <v>261</v>
      </c>
      <c r="F208" s="12" t="s">
        <v>279</v>
      </c>
      <c r="G208" s="10">
        <v>233</v>
      </c>
      <c r="H208" s="10">
        <v>364575.10000000003</v>
      </c>
      <c r="I208" s="11"/>
      <c r="J208" s="11"/>
      <c r="K208" s="12"/>
      <c r="L208" s="11"/>
    </row>
    <row r="209" spans="1:12" s="8" customFormat="1" ht="55.8" customHeight="1" outlineLevel="1" x14ac:dyDescent="0.3">
      <c r="A209" s="12" t="s">
        <v>544</v>
      </c>
      <c r="B209" s="15" t="s">
        <v>43</v>
      </c>
      <c r="C209" s="17">
        <v>484.2</v>
      </c>
      <c r="D209" s="12" t="s">
        <v>329</v>
      </c>
      <c r="E209" s="7" t="s">
        <v>171</v>
      </c>
      <c r="F209" s="12" t="s">
        <v>326</v>
      </c>
      <c r="G209" s="10">
        <v>40</v>
      </c>
      <c r="H209" s="10">
        <v>96105.73000000001</v>
      </c>
      <c r="I209" s="11"/>
      <c r="J209" s="11"/>
      <c r="K209" s="12"/>
      <c r="L209" s="11"/>
    </row>
    <row r="210" spans="1:12" s="8" customFormat="1" ht="37.200000000000003" customHeight="1" outlineLevel="1" x14ac:dyDescent="0.3">
      <c r="A210" s="12" t="s">
        <v>545</v>
      </c>
      <c r="B210" s="15" t="s">
        <v>44</v>
      </c>
      <c r="C210" s="17">
        <v>487.55</v>
      </c>
      <c r="D210" s="12" t="s">
        <v>293</v>
      </c>
      <c r="E210" s="7" t="s">
        <v>263</v>
      </c>
      <c r="F210" s="12" t="s">
        <v>326</v>
      </c>
      <c r="G210" s="10">
        <v>25</v>
      </c>
      <c r="H210" s="10">
        <v>37311.83</v>
      </c>
      <c r="I210" s="11"/>
      <c r="J210" s="11"/>
      <c r="K210" s="12"/>
      <c r="L210" s="11"/>
    </row>
    <row r="211" spans="1:12" s="4" customFormat="1" ht="18" customHeight="1" outlineLevel="1" x14ac:dyDescent="0.35">
      <c r="A211" s="12" t="s">
        <v>546</v>
      </c>
      <c r="B211" s="15" t="s">
        <v>45</v>
      </c>
      <c r="C211" s="17">
        <v>396.8</v>
      </c>
      <c r="D211" s="12" t="s">
        <v>293</v>
      </c>
      <c r="E211" s="7" t="s">
        <v>261</v>
      </c>
      <c r="F211" s="12" t="s">
        <v>279</v>
      </c>
      <c r="G211" s="10">
        <v>390</v>
      </c>
      <c r="H211" s="10">
        <v>610233</v>
      </c>
      <c r="I211" s="11"/>
      <c r="J211" s="11"/>
      <c r="K211" s="12"/>
      <c r="L211" s="11"/>
    </row>
    <row r="212" spans="1:12" s="4" customFormat="1" ht="18" customHeight="1" outlineLevel="1" x14ac:dyDescent="0.35">
      <c r="A212" s="12" t="s">
        <v>547</v>
      </c>
      <c r="B212" s="15" t="s">
        <v>46</v>
      </c>
      <c r="C212" s="17">
        <v>313.89999999999998</v>
      </c>
      <c r="D212" s="12" t="s">
        <v>293</v>
      </c>
      <c r="E212" s="7" t="s">
        <v>261</v>
      </c>
      <c r="F212" s="12" t="s">
        <v>279</v>
      </c>
      <c r="G212" s="10">
        <v>228</v>
      </c>
      <c r="H212" s="10">
        <v>356751.60000000003</v>
      </c>
      <c r="I212" s="11"/>
      <c r="J212" s="11"/>
      <c r="K212" s="12"/>
      <c r="L212" s="11"/>
    </row>
    <row r="213" spans="1:12" s="8" customFormat="1" ht="37.200000000000003" customHeight="1" outlineLevel="1" x14ac:dyDescent="0.3">
      <c r="A213" s="12">
        <v>185</v>
      </c>
      <c r="B213" s="15" t="s">
        <v>47</v>
      </c>
      <c r="C213" s="17">
        <v>578.1</v>
      </c>
      <c r="D213" s="12" t="s">
        <v>293</v>
      </c>
      <c r="E213" s="7" t="s">
        <v>263</v>
      </c>
      <c r="F213" s="12" t="s">
        <v>326</v>
      </c>
      <c r="G213" s="10">
        <v>30</v>
      </c>
      <c r="H213" s="10">
        <v>41518.28</v>
      </c>
      <c r="I213" s="11"/>
      <c r="J213" s="11"/>
      <c r="K213" s="12"/>
      <c r="L213" s="11"/>
    </row>
    <row r="214" spans="1:12" s="8" customFormat="1" ht="37.200000000000003" customHeight="1" outlineLevel="1" x14ac:dyDescent="0.3">
      <c r="A214" s="12" t="s">
        <v>548</v>
      </c>
      <c r="B214" s="15" t="s">
        <v>48</v>
      </c>
      <c r="C214" s="17">
        <v>687.7</v>
      </c>
      <c r="D214" s="12" t="s">
        <v>293</v>
      </c>
      <c r="E214" s="7" t="s">
        <v>263</v>
      </c>
      <c r="F214" s="12" t="s">
        <v>326</v>
      </c>
      <c r="G214" s="10">
        <v>110</v>
      </c>
      <c r="H214" s="10">
        <v>108821.48</v>
      </c>
      <c r="I214" s="11"/>
      <c r="J214" s="11"/>
      <c r="K214" s="12"/>
      <c r="L214" s="11"/>
    </row>
    <row r="215" spans="1:12" s="8" customFormat="1" ht="37.200000000000003" customHeight="1" outlineLevel="1" x14ac:dyDescent="0.3">
      <c r="A215" s="12" t="s">
        <v>549</v>
      </c>
      <c r="B215" s="15" t="s">
        <v>49</v>
      </c>
      <c r="C215" s="17">
        <v>728.4</v>
      </c>
      <c r="D215" s="12" t="s">
        <v>293</v>
      </c>
      <c r="E215" s="7" t="s">
        <v>263</v>
      </c>
      <c r="F215" s="12" t="s">
        <v>326</v>
      </c>
      <c r="G215" s="10">
        <v>81</v>
      </c>
      <c r="H215" s="10">
        <v>84424.069999999992</v>
      </c>
      <c r="I215" s="11"/>
      <c r="J215" s="11"/>
      <c r="K215" s="12"/>
      <c r="L215" s="11"/>
    </row>
    <row r="216" spans="1:12" s="8" customFormat="1" ht="37.200000000000003" customHeight="1" outlineLevel="1" x14ac:dyDescent="0.3">
      <c r="A216" s="12" t="s">
        <v>550</v>
      </c>
      <c r="B216" s="15" t="s">
        <v>50</v>
      </c>
      <c r="C216" s="17">
        <v>630</v>
      </c>
      <c r="D216" s="12" t="s">
        <v>293</v>
      </c>
      <c r="E216" s="7" t="s">
        <v>263</v>
      </c>
      <c r="F216" s="12" t="s">
        <v>326</v>
      </c>
      <c r="G216" s="10">
        <v>149</v>
      </c>
      <c r="H216" s="10">
        <v>141631.78999999998</v>
      </c>
      <c r="I216" s="11"/>
      <c r="J216" s="11"/>
      <c r="K216" s="12"/>
      <c r="L216" s="11"/>
    </row>
    <row r="217" spans="1:12" s="13" customFormat="1" ht="19.8" customHeight="1" x14ac:dyDescent="0.4">
      <c r="A217" s="51"/>
      <c r="B217" s="31" t="s">
        <v>373</v>
      </c>
      <c r="C217" s="45">
        <f>SUM(C218:C236)</f>
        <v>27846.02</v>
      </c>
      <c r="D217" s="34"/>
      <c r="E217" s="34"/>
      <c r="F217" s="34"/>
      <c r="G217" s="34"/>
      <c r="H217" s="45">
        <f>SUM(H218:H236)</f>
        <v>14004784.184999999</v>
      </c>
      <c r="I217" s="34"/>
      <c r="J217" s="34"/>
      <c r="K217" s="45">
        <f>H217</f>
        <v>14004784.184999999</v>
      </c>
      <c r="L217" s="34"/>
    </row>
    <row r="218" spans="1:12" s="8" customFormat="1" ht="36.6" customHeight="1" outlineLevel="1" x14ac:dyDescent="0.3">
      <c r="A218" s="12" t="s">
        <v>551</v>
      </c>
      <c r="B218" s="15" t="s">
        <v>51</v>
      </c>
      <c r="C218" s="16">
        <v>2782.9</v>
      </c>
      <c r="D218" s="12" t="s">
        <v>293</v>
      </c>
      <c r="E218" s="7" t="s">
        <v>212</v>
      </c>
      <c r="F218" s="12" t="s">
        <v>326</v>
      </c>
      <c r="G218" s="44">
        <v>1133.3</v>
      </c>
      <c r="H218" s="47">
        <v>2055110.1739999999</v>
      </c>
      <c r="I218" s="11"/>
      <c r="J218" s="11"/>
      <c r="K218" s="12"/>
      <c r="L218" s="11"/>
    </row>
    <row r="219" spans="1:12" s="8" customFormat="1" ht="36.6" customHeight="1" outlineLevel="1" x14ac:dyDescent="0.3">
      <c r="A219" s="12" t="s">
        <v>552</v>
      </c>
      <c r="B219" s="15" t="s">
        <v>52</v>
      </c>
      <c r="C219" s="16">
        <v>2751.8</v>
      </c>
      <c r="D219" s="12" t="s">
        <v>293</v>
      </c>
      <c r="E219" s="7" t="s">
        <v>263</v>
      </c>
      <c r="F219" s="12" t="s">
        <v>326</v>
      </c>
      <c r="G219" s="44">
        <v>100</v>
      </c>
      <c r="H219" s="47">
        <v>100408.58</v>
      </c>
      <c r="I219" s="11"/>
      <c r="J219" s="11"/>
      <c r="K219" s="12"/>
      <c r="L219" s="11"/>
    </row>
    <row r="220" spans="1:12" s="8" customFormat="1" ht="36.6" customHeight="1" outlineLevel="1" x14ac:dyDescent="0.3">
      <c r="A220" s="12" t="s">
        <v>553</v>
      </c>
      <c r="B220" s="15" t="s">
        <v>53</v>
      </c>
      <c r="C220" s="16">
        <v>287.39999999999998</v>
      </c>
      <c r="D220" s="12" t="s">
        <v>293</v>
      </c>
      <c r="E220" s="7" t="s">
        <v>212</v>
      </c>
      <c r="F220" s="12" t="s">
        <v>326</v>
      </c>
      <c r="G220" s="44">
        <v>192</v>
      </c>
      <c r="H220" s="47">
        <v>503395.95000000007</v>
      </c>
      <c r="I220" s="11"/>
      <c r="J220" s="11"/>
      <c r="K220" s="12"/>
      <c r="L220" s="11"/>
    </row>
    <row r="221" spans="1:12" s="4" customFormat="1" ht="18" customHeight="1" outlineLevel="1" x14ac:dyDescent="0.35">
      <c r="A221" s="12" t="s">
        <v>554</v>
      </c>
      <c r="B221" s="15" t="s">
        <v>54</v>
      </c>
      <c r="C221" s="16">
        <v>5180.3</v>
      </c>
      <c r="D221" s="12" t="s">
        <v>293</v>
      </c>
      <c r="E221" s="7" t="s">
        <v>261</v>
      </c>
      <c r="F221" s="12" t="s">
        <v>279</v>
      </c>
      <c r="G221" s="44">
        <v>1270.0999999999999</v>
      </c>
      <c r="H221" s="47">
        <v>1314362.9849999999</v>
      </c>
      <c r="I221" s="11"/>
      <c r="J221" s="11"/>
      <c r="K221" s="12"/>
      <c r="L221" s="11"/>
    </row>
    <row r="222" spans="1:12" s="8" customFormat="1" ht="55.8" customHeight="1" outlineLevel="1" x14ac:dyDescent="0.3">
      <c r="A222" s="12" t="s">
        <v>555</v>
      </c>
      <c r="B222" s="15" t="s">
        <v>374</v>
      </c>
      <c r="C222" s="16">
        <v>636.79999999999995</v>
      </c>
      <c r="D222" s="12" t="s">
        <v>293</v>
      </c>
      <c r="E222" s="7" t="s">
        <v>171</v>
      </c>
      <c r="F222" s="12" t="s">
        <v>326</v>
      </c>
      <c r="G222" s="44">
        <v>60</v>
      </c>
      <c r="H222" s="47">
        <v>123798.33</v>
      </c>
      <c r="I222" s="11"/>
      <c r="J222" s="11"/>
      <c r="K222" s="12"/>
      <c r="L222" s="11"/>
    </row>
    <row r="223" spans="1:12" s="8" customFormat="1" ht="56.4" customHeight="1" outlineLevel="1" x14ac:dyDescent="0.3">
      <c r="A223" s="12" t="s">
        <v>556</v>
      </c>
      <c r="B223" s="15" t="s">
        <v>55</v>
      </c>
      <c r="C223" s="16">
        <v>605.32000000000005</v>
      </c>
      <c r="D223" s="12" t="s">
        <v>293</v>
      </c>
      <c r="E223" s="7" t="s">
        <v>171</v>
      </c>
      <c r="F223" s="12" t="s">
        <v>326</v>
      </c>
      <c r="G223" s="44">
        <v>80</v>
      </c>
      <c r="H223" s="47">
        <v>151490.93</v>
      </c>
      <c r="I223" s="11"/>
      <c r="J223" s="11"/>
      <c r="K223" s="12"/>
      <c r="L223" s="11"/>
    </row>
    <row r="224" spans="1:12" s="4" customFormat="1" ht="18" customHeight="1" outlineLevel="1" x14ac:dyDescent="0.35">
      <c r="A224" s="12" t="s">
        <v>557</v>
      </c>
      <c r="B224" s="15" t="s">
        <v>56</v>
      </c>
      <c r="C224" s="16">
        <v>1785.2</v>
      </c>
      <c r="D224" s="12" t="s">
        <v>293</v>
      </c>
      <c r="E224" s="7" t="s">
        <v>261</v>
      </c>
      <c r="F224" s="12" t="s">
        <v>279</v>
      </c>
      <c r="G224" s="44">
        <v>997.4</v>
      </c>
      <c r="H224" s="47">
        <v>1032159.3899999999</v>
      </c>
      <c r="I224" s="11"/>
      <c r="J224" s="11"/>
      <c r="K224" s="12"/>
      <c r="L224" s="11"/>
    </row>
    <row r="225" spans="1:12" s="4" customFormat="1" ht="18" customHeight="1" outlineLevel="1" x14ac:dyDescent="0.35">
      <c r="A225" s="12" t="s">
        <v>558</v>
      </c>
      <c r="B225" s="15" t="s">
        <v>57</v>
      </c>
      <c r="C225" s="16">
        <v>721.5</v>
      </c>
      <c r="D225" s="12" t="s">
        <v>293</v>
      </c>
      <c r="E225" s="7" t="s">
        <v>261</v>
      </c>
      <c r="F225" s="12" t="s">
        <v>279</v>
      </c>
      <c r="G225" s="44">
        <v>797.4</v>
      </c>
      <c r="H225" s="10">
        <v>1247691.78</v>
      </c>
      <c r="I225" s="11"/>
      <c r="J225" s="11"/>
      <c r="K225" s="12"/>
      <c r="L225" s="11"/>
    </row>
    <row r="226" spans="1:12" s="4" customFormat="1" ht="18" customHeight="1" outlineLevel="1" x14ac:dyDescent="0.35">
      <c r="A226" s="12" t="s">
        <v>559</v>
      </c>
      <c r="B226" s="15" t="s">
        <v>58</v>
      </c>
      <c r="C226" s="16">
        <v>3350.6</v>
      </c>
      <c r="D226" s="12" t="s">
        <v>293</v>
      </c>
      <c r="E226" s="7" t="s">
        <v>261</v>
      </c>
      <c r="F226" s="12" t="s">
        <v>279</v>
      </c>
      <c r="G226" s="44">
        <v>903</v>
      </c>
      <c r="H226" s="10">
        <v>934469.54999999993</v>
      </c>
      <c r="I226" s="11"/>
      <c r="J226" s="11"/>
      <c r="K226" s="12"/>
      <c r="L226" s="11"/>
    </row>
    <row r="227" spans="1:12" s="4" customFormat="1" ht="18" customHeight="1" outlineLevel="1" x14ac:dyDescent="0.35">
      <c r="A227" s="12" t="s">
        <v>560</v>
      </c>
      <c r="B227" s="15" t="s">
        <v>59</v>
      </c>
      <c r="C227" s="16">
        <v>5109.6000000000004</v>
      </c>
      <c r="D227" s="12" t="s">
        <v>293</v>
      </c>
      <c r="E227" s="7" t="s">
        <v>261</v>
      </c>
      <c r="F227" s="12" t="s">
        <v>279</v>
      </c>
      <c r="G227" s="44">
        <v>1636.9</v>
      </c>
      <c r="H227" s="10">
        <v>1693945.9649999999</v>
      </c>
      <c r="I227" s="11"/>
      <c r="J227" s="11"/>
      <c r="K227" s="12"/>
      <c r="L227" s="11"/>
    </row>
    <row r="228" spans="1:12" s="8" customFormat="1" ht="55.8" customHeight="1" outlineLevel="1" x14ac:dyDescent="0.3">
      <c r="A228" s="12" t="s">
        <v>561</v>
      </c>
      <c r="B228" s="15" t="s">
        <v>60</v>
      </c>
      <c r="C228" s="16">
        <v>590.9</v>
      </c>
      <c r="D228" s="12" t="s">
        <v>293</v>
      </c>
      <c r="E228" s="7" t="s">
        <v>171</v>
      </c>
      <c r="F228" s="12" t="s">
        <v>326</v>
      </c>
      <c r="G228" s="44">
        <v>44.7</v>
      </c>
      <c r="H228" s="10">
        <v>102613.49100000001</v>
      </c>
      <c r="I228" s="11"/>
      <c r="J228" s="11"/>
      <c r="K228" s="12"/>
      <c r="L228" s="11"/>
    </row>
    <row r="229" spans="1:12" s="4" customFormat="1" ht="18" customHeight="1" outlineLevel="1" x14ac:dyDescent="0.35">
      <c r="A229" s="12" t="s">
        <v>562</v>
      </c>
      <c r="B229" s="15" t="s">
        <v>61</v>
      </c>
      <c r="C229" s="16">
        <v>1174.8</v>
      </c>
      <c r="D229" s="12" t="s">
        <v>293</v>
      </c>
      <c r="E229" s="7" t="s">
        <v>261</v>
      </c>
      <c r="F229" s="12" t="s">
        <v>279</v>
      </c>
      <c r="G229" s="44">
        <v>760</v>
      </c>
      <c r="H229" s="10">
        <v>1189172</v>
      </c>
      <c r="I229" s="11"/>
      <c r="J229" s="11"/>
      <c r="K229" s="12"/>
      <c r="L229" s="11"/>
    </row>
    <row r="230" spans="1:12" s="4" customFormat="1" ht="18" customHeight="1" outlineLevel="1" x14ac:dyDescent="0.35">
      <c r="A230" s="12" t="s">
        <v>563</v>
      </c>
      <c r="B230" s="15" t="s">
        <v>62</v>
      </c>
      <c r="C230" s="16">
        <v>304.5</v>
      </c>
      <c r="D230" s="12" t="s">
        <v>293</v>
      </c>
      <c r="E230" s="7" t="s">
        <v>261</v>
      </c>
      <c r="F230" s="12" t="s">
        <v>279</v>
      </c>
      <c r="G230" s="44">
        <v>253.6</v>
      </c>
      <c r="H230" s="10">
        <v>396807.92</v>
      </c>
      <c r="I230" s="11"/>
      <c r="J230" s="11"/>
      <c r="K230" s="12"/>
      <c r="L230" s="11"/>
    </row>
    <row r="231" spans="1:12" s="4" customFormat="1" ht="18" customHeight="1" outlineLevel="1" x14ac:dyDescent="0.35">
      <c r="A231" s="12" t="s">
        <v>564</v>
      </c>
      <c r="B231" s="15" t="s">
        <v>63</v>
      </c>
      <c r="C231" s="16">
        <v>267.5</v>
      </c>
      <c r="D231" s="12" t="s">
        <v>293</v>
      </c>
      <c r="E231" s="7" t="s">
        <v>261</v>
      </c>
      <c r="F231" s="12" t="s">
        <v>279</v>
      </c>
      <c r="G231" s="44">
        <v>293.2</v>
      </c>
      <c r="H231" s="10">
        <v>458770.04</v>
      </c>
      <c r="I231" s="11"/>
      <c r="J231" s="11"/>
      <c r="K231" s="12"/>
      <c r="L231" s="11"/>
    </row>
    <row r="232" spans="1:12" s="4" customFormat="1" ht="18" customHeight="1" outlineLevel="1" x14ac:dyDescent="0.35">
      <c r="A232" s="12" t="s">
        <v>565</v>
      </c>
      <c r="B232" s="15" t="s">
        <v>64</v>
      </c>
      <c r="C232" s="16">
        <v>799.3</v>
      </c>
      <c r="D232" s="12" t="s">
        <v>293</v>
      </c>
      <c r="E232" s="7" t="s">
        <v>261</v>
      </c>
      <c r="F232" s="12" t="s">
        <v>279</v>
      </c>
      <c r="G232" s="44">
        <v>514</v>
      </c>
      <c r="H232" s="10">
        <v>531912.89999999991</v>
      </c>
      <c r="I232" s="11"/>
      <c r="J232" s="11"/>
      <c r="K232" s="12"/>
      <c r="L232" s="11"/>
    </row>
    <row r="233" spans="1:12" s="4" customFormat="1" ht="18" customHeight="1" outlineLevel="1" x14ac:dyDescent="0.35">
      <c r="A233" s="12" t="s">
        <v>566</v>
      </c>
      <c r="B233" s="15" t="s">
        <v>65</v>
      </c>
      <c r="C233" s="16">
        <v>374.4</v>
      </c>
      <c r="D233" s="12" t="s">
        <v>293</v>
      </c>
      <c r="E233" s="7" t="s">
        <v>261</v>
      </c>
      <c r="F233" s="12" t="s">
        <v>279</v>
      </c>
      <c r="G233" s="44">
        <v>348</v>
      </c>
      <c r="H233" s="10">
        <v>544515.6</v>
      </c>
      <c r="I233" s="11"/>
      <c r="J233" s="11"/>
      <c r="K233" s="12"/>
      <c r="L233" s="11"/>
    </row>
    <row r="234" spans="1:12" s="4" customFormat="1" ht="18" customHeight="1" outlineLevel="1" x14ac:dyDescent="0.35">
      <c r="A234" s="12" t="s">
        <v>567</v>
      </c>
      <c r="B234" s="15" t="s">
        <v>66</v>
      </c>
      <c r="C234" s="16">
        <v>373.5</v>
      </c>
      <c r="D234" s="12" t="s">
        <v>293</v>
      </c>
      <c r="E234" s="7" t="s">
        <v>261</v>
      </c>
      <c r="F234" s="12" t="s">
        <v>279</v>
      </c>
      <c r="G234" s="44">
        <v>347</v>
      </c>
      <c r="H234" s="10">
        <v>542950.9</v>
      </c>
      <c r="I234" s="11"/>
      <c r="J234" s="11"/>
      <c r="K234" s="12"/>
      <c r="L234" s="11"/>
    </row>
    <row r="235" spans="1:12" s="4" customFormat="1" ht="18" customHeight="1" outlineLevel="1" x14ac:dyDescent="0.35">
      <c r="A235" s="12" t="s">
        <v>568</v>
      </c>
      <c r="B235" s="15" t="s">
        <v>67</v>
      </c>
      <c r="C235" s="16">
        <v>373.9</v>
      </c>
      <c r="D235" s="12" t="s">
        <v>293</v>
      </c>
      <c r="E235" s="7" t="s">
        <v>261</v>
      </c>
      <c r="F235" s="12" t="s">
        <v>279</v>
      </c>
      <c r="G235" s="44">
        <v>345</v>
      </c>
      <c r="H235" s="10">
        <v>539821.5</v>
      </c>
      <c r="I235" s="11"/>
      <c r="J235" s="11"/>
      <c r="K235" s="12"/>
      <c r="L235" s="11"/>
    </row>
    <row r="236" spans="1:12" s="4" customFormat="1" ht="18" customHeight="1" outlineLevel="1" x14ac:dyDescent="0.35">
      <c r="A236" s="12" t="s">
        <v>569</v>
      </c>
      <c r="B236" s="15" t="s">
        <v>68</v>
      </c>
      <c r="C236" s="16">
        <v>375.8</v>
      </c>
      <c r="D236" s="12" t="s">
        <v>293</v>
      </c>
      <c r="E236" s="7" t="s">
        <v>261</v>
      </c>
      <c r="F236" s="12" t="s">
        <v>279</v>
      </c>
      <c r="G236" s="44">
        <v>346</v>
      </c>
      <c r="H236" s="10">
        <v>541386.20000000007</v>
      </c>
      <c r="I236" s="11"/>
      <c r="J236" s="11"/>
      <c r="K236" s="12"/>
      <c r="L236" s="11"/>
    </row>
    <row r="237" spans="1:12" s="6" customFormat="1" ht="18.600000000000001" customHeight="1" x14ac:dyDescent="0.3">
      <c r="A237" s="49"/>
      <c r="B237" s="31" t="s">
        <v>366</v>
      </c>
      <c r="C237" s="30">
        <f>C238+C239+C240+C241+C242+C243</f>
        <v>4516.54</v>
      </c>
      <c r="D237" s="31"/>
      <c r="E237" s="31"/>
      <c r="F237" s="31"/>
      <c r="G237" s="31"/>
      <c r="H237" s="29">
        <f>H238+H239+H240+H241+H242+H243</f>
        <v>2238393.1849999996</v>
      </c>
      <c r="I237" s="31"/>
      <c r="J237" s="31"/>
      <c r="K237" s="29">
        <f>H237</f>
        <v>2238393.1849999996</v>
      </c>
      <c r="L237" s="31"/>
    </row>
    <row r="238" spans="1:12" s="8" customFormat="1" ht="18.600000000000001" customHeight="1" outlineLevel="1" x14ac:dyDescent="0.3">
      <c r="A238" s="12" t="s">
        <v>570</v>
      </c>
      <c r="B238" s="15" t="s">
        <v>69</v>
      </c>
      <c r="C238" s="17">
        <v>684</v>
      </c>
      <c r="D238" s="12" t="s">
        <v>293</v>
      </c>
      <c r="E238" s="7" t="s">
        <v>367</v>
      </c>
      <c r="F238" s="12" t="s">
        <v>326</v>
      </c>
      <c r="G238" s="10">
        <v>60</v>
      </c>
      <c r="H238" s="10">
        <v>131734.79999999999</v>
      </c>
      <c r="I238" s="11"/>
      <c r="J238" s="11"/>
      <c r="K238" s="12"/>
      <c r="L238" s="11"/>
    </row>
    <row r="239" spans="1:12" s="8" customFormat="1" ht="18.600000000000001" customHeight="1" outlineLevel="1" x14ac:dyDescent="0.3">
      <c r="A239" s="12" t="s">
        <v>571</v>
      </c>
      <c r="B239" s="15" t="s">
        <v>70</v>
      </c>
      <c r="C239" s="17">
        <v>451.04</v>
      </c>
      <c r="D239" s="12" t="s">
        <v>368</v>
      </c>
      <c r="E239" s="7" t="s">
        <v>178</v>
      </c>
      <c r="F239" s="12" t="s">
        <v>279</v>
      </c>
      <c r="G239" s="10">
        <v>108</v>
      </c>
      <c r="H239" s="10">
        <v>135059.4</v>
      </c>
      <c r="I239" s="11"/>
      <c r="J239" s="11"/>
      <c r="K239" s="12"/>
      <c r="L239" s="11"/>
    </row>
    <row r="240" spans="1:12" s="8" customFormat="1" ht="18.600000000000001" customHeight="1" outlineLevel="1" x14ac:dyDescent="0.3">
      <c r="A240" s="12" t="s">
        <v>575</v>
      </c>
      <c r="B240" s="15" t="s">
        <v>71</v>
      </c>
      <c r="C240" s="17">
        <v>286.8</v>
      </c>
      <c r="D240" s="12" t="s">
        <v>293</v>
      </c>
      <c r="E240" s="7" t="s">
        <v>261</v>
      </c>
      <c r="F240" s="12" t="s">
        <v>279</v>
      </c>
      <c r="G240" s="10">
        <v>300</v>
      </c>
      <c r="H240" s="10">
        <v>469410</v>
      </c>
      <c r="I240" s="11"/>
      <c r="J240" s="11"/>
      <c r="K240" s="12"/>
      <c r="L240" s="11"/>
    </row>
    <row r="241" spans="1:12" s="8" customFormat="1" ht="18.600000000000001" customHeight="1" outlineLevel="1" x14ac:dyDescent="0.3">
      <c r="A241" s="12" t="s">
        <v>585</v>
      </c>
      <c r="B241" s="15" t="s">
        <v>72</v>
      </c>
      <c r="C241" s="17">
        <v>519.70000000000005</v>
      </c>
      <c r="D241" s="12" t="s">
        <v>368</v>
      </c>
      <c r="E241" s="7" t="s">
        <v>178</v>
      </c>
      <c r="F241" s="12" t="s">
        <v>279</v>
      </c>
      <c r="G241" s="10">
        <v>127.6</v>
      </c>
      <c r="H241" s="10">
        <v>159570.18</v>
      </c>
      <c r="I241" s="11"/>
      <c r="J241" s="11"/>
      <c r="K241" s="12"/>
      <c r="L241" s="11"/>
    </row>
    <row r="242" spans="1:12" s="8" customFormat="1" ht="56.4" customHeight="1" outlineLevel="1" x14ac:dyDescent="0.3">
      <c r="A242" s="12" t="s">
        <v>586</v>
      </c>
      <c r="B242" s="15" t="s">
        <v>73</v>
      </c>
      <c r="C242" s="17">
        <v>330.2</v>
      </c>
      <c r="D242" s="12" t="s">
        <v>329</v>
      </c>
      <c r="E242" s="7" t="s">
        <v>171</v>
      </c>
      <c r="F242" s="12" t="s">
        <v>326</v>
      </c>
      <c r="G242" s="10">
        <v>80</v>
      </c>
      <c r="H242" s="10">
        <v>151490.93</v>
      </c>
      <c r="I242" s="11"/>
      <c r="J242" s="11"/>
      <c r="K242" s="12"/>
      <c r="L242" s="11"/>
    </row>
    <row r="243" spans="1:12" s="4" customFormat="1" ht="18.600000000000001" customHeight="1" outlineLevel="1" x14ac:dyDescent="0.35">
      <c r="A243" s="12" t="s">
        <v>587</v>
      </c>
      <c r="B243" s="15" t="s">
        <v>74</v>
      </c>
      <c r="C243" s="17">
        <v>2244.8000000000002</v>
      </c>
      <c r="D243" s="12" t="s">
        <v>293</v>
      </c>
      <c r="E243" s="7" t="s">
        <v>261</v>
      </c>
      <c r="F243" s="12" t="s">
        <v>279</v>
      </c>
      <c r="G243" s="10">
        <v>761.25</v>
      </c>
      <c r="H243" s="10">
        <v>1191127.875</v>
      </c>
      <c r="I243" s="11"/>
      <c r="J243" s="11"/>
      <c r="K243" s="12"/>
      <c r="L243" s="11"/>
    </row>
    <row r="244" spans="1:12" s="6" customFormat="1" ht="18" customHeight="1" x14ac:dyDescent="0.3">
      <c r="A244" s="49"/>
      <c r="B244" s="31" t="s">
        <v>364</v>
      </c>
      <c r="C244" s="29">
        <f>C245+C246</f>
        <v>917.43000000000006</v>
      </c>
      <c r="D244" s="31"/>
      <c r="E244" s="31"/>
      <c r="F244" s="31"/>
      <c r="G244" s="31"/>
      <c r="H244" s="30">
        <f>H245+H246</f>
        <v>614339.57000000007</v>
      </c>
      <c r="I244" s="31"/>
      <c r="J244" s="31"/>
      <c r="K244" s="30">
        <f>H244</f>
        <v>614339.57000000007</v>
      </c>
      <c r="L244" s="31"/>
    </row>
    <row r="245" spans="1:12" s="4" customFormat="1" ht="18" customHeight="1" outlineLevel="1" x14ac:dyDescent="0.35">
      <c r="A245" s="12" t="s">
        <v>588</v>
      </c>
      <c r="B245" s="15" t="s">
        <v>75</v>
      </c>
      <c r="C245" s="17">
        <v>529.5</v>
      </c>
      <c r="D245" s="12" t="s">
        <v>293</v>
      </c>
      <c r="E245" s="7" t="s">
        <v>264</v>
      </c>
      <c r="F245" s="12" t="s">
        <v>279</v>
      </c>
      <c r="G245" s="10">
        <v>453.9</v>
      </c>
      <c r="H245" s="12">
        <v>415500.06</v>
      </c>
      <c r="I245" s="11"/>
      <c r="J245" s="11"/>
      <c r="K245" s="12"/>
      <c r="L245" s="11"/>
    </row>
    <row r="246" spans="1:12" s="4" customFormat="1" ht="37.200000000000003" customHeight="1" outlineLevel="1" x14ac:dyDescent="0.35">
      <c r="A246" s="12" t="s">
        <v>579</v>
      </c>
      <c r="B246" s="15" t="s">
        <v>365</v>
      </c>
      <c r="C246" s="17">
        <v>387.93</v>
      </c>
      <c r="D246" s="12" t="s">
        <v>293</v>
      </c>
      <c r="E246" s="7" t="s">
        <v>263</v>
      </c>
      <c r="F246" s="12" t="s">
        <v>326</v>
      </c>
      <c r="G246" s="10">
        <v>217</v>
      </c>
      <c r="H246" s="12">
        <v>198839.51</v>
      </c>
      <c r="I246" s="11"/>
      <c r="J246" s="11"/>
      <c r="K246" s="12"/>
      <c r="L246" s="11"/>
    </row>
    <row r="247" spans="1:12" s="6" customFormat="1" ht="18" customHeight="1" x14ac:dyDescent="0.3">
      <c r="A247" s="49"/>
      <c r="B247" s="31" t="s">
        <v>363</v>
      </c>
      <c r="C247" s="30">
        <f>SUM(C248:C261)</f>
        <v>11637.75</v>
      </c>
      <c r="D247" s="31"/>
      <c r="E247" s="31"/>
      <c r="F247" s="31"/>
      <c r="G247" s="31"/>
      <c r="H247" s="29">
        <f>SUM(H248:H261)</f>
        <v>9103814.0179999992</v>
      </c>
      <c r="I247" s="48"/>
      <c r="J247" s="31"/>
      <c r="K247" s="29">
        <f>H247</f>
        <v>9103814.0179999992</v>
      </c>
      <c r="L247" s="31"/>
    </row>
    <row r="248" spans="1:12" s="4" customFormat="1" ht="18" customHeight="1" outlineLevel="1" x14ac:dyDescent="0.35">
      <c r="A248" s="12" t="s">
        <v>589</v>
      </c>
      <c r="B248" s="15" t="s">
        <v>76</v>
      </c>
      <c r="C248" s="17">
        <v>360.7</v>
      </c>
      <c r="D248" s="12" t="s">
        <v>293</v>
      </c>
      <c r="E248" s="7" t="s">
        <v>261</v>
      </c>
      <c r="F248" s="12" t="s">
        <v>279</v>
      </c>
      <c r="G248" s="10">
        <v>349</v>
      </c>
      <c r="H248" s="10">
        <v>546080.30000000005</v>
      </c>
      <c r="I248" s="11"/>
      <c r="J248" s="11"/>
      <c r="K248" s="12"/>
      <c r="L248" s="11"/>
    </row>
    <row r="249" spans="1:12" s="4" customFormat="1" ht="18" customHeight="1" outlineLevel="1" x14ac:dyDescent="0.35">
      <c r="A249" s="12" t="s">
        <v>581</v>
      </c>
      <c r="B249" s="15" t="s">
        <v>77</v>
      </c>
      <c r="C249" s="17">
        <v>329.4</v>
      </c>
      <c r="D249" s="12" t="s">
        <v>293</v>
      </c>
      <c r="E249" s="7" t="s">
        <v>261</v>
      </c>
      <c r="F249" s="12" t="s">
        <v>279</v>
      </c>
      <c r="G249" s="10">
        <v>318</v>
      </c>
      <c r="H249" s="10">
        <v>497574.60000000003</v>
      </c>
      <c r="I249" s="11"/>
      <c r="J249" s="11"/>
      <c r="K249" s="12"/>
      <c r="L249" s="11"/>
    </row>
    <row r="250" spans="1:12" s="4" customFormat="1" ht="37.200000000000003" customHeight="1" outlineLevel="1" x14ac:dyDescent="0.35">
      <c r="A250" s="12" t="s">
        <v>590</v>
      </c>
      <c r="B250" s="15" t="s">
        <v>78</v>
      </c>
      <c r="C250" s="17">
        <v>345.7</v>
      </c>
      <c r="D250" s="12" t="s">
        <v>293</v>
      </c>
      <c r="E250" s="7" t="s">
        <v>212</v>
      </c>
      <c r="F250" s="12" t="s">
        <v>326</v>
      </c>
      <c r="G250" s="10">
        <v>275</v>
      </c>
      <c r="H250" s="10">
        <v>640219.79</v>
      </c>
      <c r="I250" s="11"/>
      <c r="J250" s="11"/>
      <c r="K250" s="12"/>
      <c r="L250" s="11"/>
    </row>
    <row r="251" spans="1:12" s="4" customFormat="1" ht="37.200000000000003" customHeight="1" outlineLevel="1" x14ac:dyDescent="0.35">
      <c r="A251" s="12" t="s">
        <v>591</v>
      </c>
      <c r="B251" s="15" t="s">
        <v>79</v>
      </c>
      <c r="C251" s="17"/>
      <c r="D251" s="12" t="s">
        <v>293</v>
      </c>
      <c r="E251" s="7" t="s">
        <v>263</v>
      </c>
      <c r="F251" s="12" t="s">
        <v>326</v>
      </c>
      <c r="G251" s="10">
        <v>170</v>
      </c>
      <c r="H251" s="10">
        <v>159298.87999999998</v>
      </c>
      <c r="I251" s="11"/>
      <c r="J251" s="11"/>
      <c r="K251" s="12"/>
      <c r="L251" s="11"/>
    </row>
    <row r="252" spans="1:12" s="4" customFormat="1" ht="37.200000000000003" customHeight="1" outlineLevel="1" x14ac:dyDescent="0.35">
      <c r="A252" s="12" t="s">
        <v>576</v>
      </c>
      <c r="B252" s="15" t="s">
        <v>80</v>
      </c>
      <c r="C252" s="17">
        <v>343.6</v>
      </c>
      <c r="D252" s="12" t="s">
        <v>293</v>
      </c>
      <c r="E252" s="7" t="s">
        <v>263</v>
      </c>
      <c r="F252" s="12" t="s">
        <v>326</v>
      </c>
      <c r="G252" s="10">
        <v>156</v>
      </c>
      <c r="H252" s="10">
        <v>147520.81999999998</v>
      </c>
      <c r="I252" s="11"/>
      <c r="J252" s="11"/>
      <c r="K252" s="12"/>
      <c r="L252" s="11"/>
    </row>
    <row r="253" spans="1:12" s="4" customFormat="1" ht="18" customHeight="1" outlineLevel="1" x14ac:dyDescent="0.35">
      <c r="A253" s="12" t="s">
        <v>592</v>
      </c>
      <c r="B253" s="15" t="s">
        <v>81</v>
      </c>
      <c r="C253" s="17">
        <v>383.8</v>
      </c>
      <c r="D253" s="12" t="s">
        <v>293</v>
      </c>
      <c r="E253" s="7" t="s">
        <v>261</v>
      </c>
      <c r="F253" s="12" t="s">
        <v>279</v>
      </c>
      <c r="G253" s="10">
        <v>495</v>
      </c>
      <c r="H253" s="10">
        <v>774526.5</v>
      </c>
      <c r="I253" s="11"/>
      <c r="J253" s="11"/>
      <c r="K253" s="12"/>
      <c r="L253" s="11"/>
    </row>
    <row r="254" spans="1:12" s="4" customFormat="1" ht="18" customHeight="1" outlineLevel="1" x14ac:dyDescent="0.35">
      <c r="A254" s="12" t="s">
        <v>593</v>
      </c>
      <c r="B254" s="15" t="s">
        <v>82</v>
      </c>
      <c r="C254" s="17">
        <v>518.1</v>
      </c>
      <c r="D254" s="12" t="s">
        <v>293</v>
      </c>
      <c r="E254" s="7" t="s">
        <v>261</v>
      </c>
      <c r="F254" s="12" t="s">
        <v>279</v>
      </c>
      <c r="G254" s="10">
        <v>435</v>
      </c>
      <c r="H254" s="10">
        <v>680644.5</v>
      </c>
      <c r="I254" s="11"/>
      <c r="J254" s="11"/>
      <c r="K254" s="12"/>
      <c r="L254" s="11"/>
    </row>
    <row r="255" spans="1:12" s="4" customFormat="1" ht="18" customHeight="1" outlineLevel="1" x14ac:dyDescent="0.35">
      <c r="A255" s="12" t="s">
        <v>594</v>
      </c>
      <c r="B255" s="15" t="s">
        <v>83</v>
      </c>
      <c r="C255" s="17">
        <v>629.70000000000005</v>
      </c>
      <c r="D255" s="12" t="s">
        <v>293</v>
      </c>
      <c r="E255" s="7" t="s">
        <v>261</v>
      </c>
      <c r="F255" s="12" t="s">
        <v>279</v>
      </c>
      <c r="G255" s="10">
        <v>440</v>
      </c>
      <c r="H255" s="10">
        <v>688468</v>
      </c>
      <c r="I255" s="11"/>
      <c r="J255" s="11"/>
      <c r="K255" s="12"/>
      <c r="L255" s="11"/>
    </row>
    <row r="256" spans="1:12" s="4" customFormat="1" ht="18" customHeight="1" outlineLevel="1" x14ac:dyDescent="0.35">
      <c r="A256" s="12" t="s">
        <v>582</v>
      </c>
      <c r="B256" s="15" t="s">
        <v>84</v>
      </c>
      <c r="C256" s="17">
        <v>2328.5</v>
      </c>
      <c r="D256" s="12" t="s">
        <v>293</v>
      </c>
      <c r="E256" s="7" t="s">
        <v>261</v>
      </c>
      <c r="F256" s="12" t="s">
        <v>279</v>
      </c>
      <c r="G256" s="10">
        <v>796</v>
      </c>
      <c r="H256" s="10">
        <v>823740.6</v>
      </c>
      <c r="I256" s="11"/>
      <c r="J256" s="11"/>
      <c r="K256" s="12"/>
      <c r="L256" s="11"/>
    </row>
    <row r="257" spans="1:12" s="4" customFormat="1" ht="18" customHeight="1" outlineLevel="1" x14ac:dyDescent="0.35">
      <c r="A257" s="12" t="s">
        <v>595</v>
      </c>
      <c r="B257" s="15" t="s">
        <v>85</v>
      </c>
      <c r="C257" s="17">
        <v>503.31</v>
      </c>
      <c r="D257" s="12" t="s">
        <v>293</v>
      </c>
      <c r="E257" s="7" t="s">
        <v>261</v>
      </c>
      <c r="F257" s="12" t="s">
        <v>279</v>
      </c>
      <c r="G257" s="10">
        <v>435</v>
      </c>
      <c r="H257" s="10">
        <v>680644.5</v>
      </c>
      <c r="I257" s="11"/>
      <c r="J257" s="11"/>
      <c r="K257" s="12"/>
      <c r="L257" s="11"/>
    </row>
    <row r="258" spans="1:12" s="4" customFormat="1" ht="18" customHeight="1" outlineLevel="1" x14ac:dyDescent="0.35">
      <c r="A258" s="12" t="s">
        <v>596</v>
      </c>
      <c r="B258" s="15" t="s">
        <v>86</v>
      </c>
      <c r="C258" s="17">
        <v>571.70000000000005</v>
      </c>
      <c r="D258" s="12" t="s">
        <v>293</v>
      </c>
      <c r="E258" s="7" t="s">
        <v>261</v>
      </c>
      <c r="F258" s="12" t="s">
        <v>279</v>
      </c>
      <c r="G258" s="10">
        <v>366.24</v>
      </c>
      <c r="H258" s="10">
        <v>573055.728</v>
      </c>
      <c r="I258" s="11"/>
      <c r="J258" s="11"/>
      <c r="K258" s="12"/>
      <c r="L258" s="11"/>
    </row>
    <row r="259" spans="1:12" s="4" customFormat="1" ht="18" customHeight="1" outlineLevel="1" x14ac:dyDescent="0.35">
      <c r="A259" s="12" t="s">
        <v>597</v>
      </c>
      <c r="B259" s="15" t="s">
        <v>272</v>
      </c>
      <c r="C259" s="17">
        <v>4426.08</v>
      </c>
      <c r="D259" s="12" t="s">
        <v>293</v>
      </c>
      <c r="E259" s="7" t="s">
        <v>261</v>
      </c>
      <c r="F259" s="12" t="s">
        <v>279</v>
      </c>
      <c r="G259" s="10">
        <v>1328</v>
      </c>
      <c r="H259" s="10">
        <v>1374280.7999999998</v>
      </c>
      <c r="I259" s="11"/>
      <c r="J259" s="11"/>
      <c r="K259" s="12"/>
      <c r="L259" s="11"/>
    </row>
    <row r="260" spans="1:12" s="4" customFormat="1" ht="18" customHeight="1" outlineLevel="1" x14ac:dyDescent="0.35">
      <c r="A260" s="12" t="s">
        <v>598</v>
      </c>
      <c r="B260" s="15" t="s">
        <v>87</v>
      </c>
      <c r="C260" s="17">
        <v>466.26</v>
      </c>
      <c r="D260" s="12" t="s">
        <v>293</v>
      </c>
      <c r="E260" s="7" t="s">
        <v>261</v>
      </c>
      <c r="F260" s="12" t="s">
        <v>279</v>
      </c>
      <c r="G260" s="10">
        <v>485</v>
      </c>
      <c r="H260" s="10">
        <v>758879.5</v>
      </c>
      <c r="I260" s="11"/>
      <c r="J260" s="11"/>
      <c r="K260" s="12"/>
      <c r="L260" s="11"/>
    </row>
    <row r="261" spans="1:12" s="4" customFormat="1" ht="18" customHeight="1" outlineLevel="1" x14ac:dyDescent="0.35">
      <c r="A261" s="12" t="s">
        <v>580</v>
      </c>
      <c r="B261" s="15" t="s">
        <v>88</v>
      </c>
      <c r="C261" s="17">
        <v>430.9</v>
      </c>
      <c r="D261" s="12" t="s">
        <v>293</v>
      </c>
      <c r="E261" s="7" t="s">
        <v>261</v>
      </c>
      <c r="F261" s="12" t="s">
        <v>279</v>
      </c>
      <c r="G261" s="10">
        <v>485</v>
      </c>
      <c r="H261" s="10">
        <v>758879.5</v>
      </c>
      <c r="I261" s="11"/>
      <c r="J261" s="11"/>
      <c r="K261" s="12"/>
      <c r="L261" s="11"/>
    </row>
    <row r="262" spans="1:12" s="6" customFormat="1" ht="18" customHeight="1" x14ac:dyDescent="0.3">
      <c r="A262" s="49"/>
      <c r="B262" s="31" t="s">
        <v>362</v>
      </c>
      <c r="C262" s="29">
        <f>SUM(C263:C269)</f>
        <v>3451.3</v>
      </c>
      <c r="D262" s="31"/>
      <c r="E262" s="31"/>
      <c r="F262" s="31"/>
      <c r="G262" s="31"/>
      <c r="H262" s="30">
        <f>SUM(H263:H269)</f>
        <v>1151439.3599999999</v>
      </c>
      <c r="I262" s="31"/>
      <c r="J262" s="31"/>
      <c r="K262" s="30">
        <f>H262</f>
        <v>1151439.3599999999</v>
      </c>
      <c r="L262" s="31"/>
    </row>
    <row r="263" spans="1:12" s="4" customFormat="1" ht="55.8" customHeight="1" outlineLevel="1" x14ac:dyDescent="0.35">
      <c r="A263" s="12" t="s">
        <v>599</v>
      </c>
      <c r="B263" s="15" t="s">
        <v>89</v>
      </c>
      <c r="C263" s="17">
        <v>912.6</v>
      </c>
      <c r="D263" s="12" t="s">
        <v>329</v>
      </c>
      <c r="E263" s="7" t="s">
        <v>171</v>
      </c>
      <c r="F263" s="12" t="s">
        <v>326</v>
      </c>
      <c r="G263" s="10">
        <v>145</v>
      </c>
      <c r="H263" s="12">
        <v>186586.56</v>
      </c>
      <c r="I263" s="11"/>
      <c r="J263" s="11"/>
      <c r="K263" s="12"/>
      <c r="L263" s="11"/>
    </row>
    <row r="264" spans="1:12" s="4" customFormat="1" ht="55.8" customHeight="1" outlineLevel="1" x14ac:dyDescent="0.35">
      <c r="A264" s="12" t="s">
        <v>600</v>
      </c>
      <c r="B264" s="15" t="s">
        <v>90</v>
      </c>
      <c r="C264" s="17">
        <v>717.4</v>
      </c>
      <c r="D264" s="12" t="s">
        <v>329</v>
      </c>
      <c r="E264" s="7" t="s">
        <v>171</v>
      </c>
      <c r="F264" s="12" t="s">
        <v>326</v>
      </c>
      <c r="G264" s="10">
        <v>115</v>
      </c>
      <c r="H264" s="12">
        <v>135196.23000000001</v>
      </c>
      <c r="I264" s="11"/>
      <c r="J264" s="11"/>
      <c r="K264" s="12"/>
      <c r="L264" s="11"/>
    </row>
    <row r="265" spans="1:12" s="4" customFormat="1" ht="36.6" customHeight="1" outlineLevel="1" x14ac:dyDescent="0.35">
      <c r="A265" s="12" t="s">
        <v>601</v>
      </c>
      <c r="B265" s="15" t="s">
        <v>91</v>
      </c>
      <c r="C265" s="17">
        <v>517.29999999999995</v>
      </c>
      <c r="D265" s="12" t="s">
        <v>293</v>
      </c>
      <c r="E265" s="7" t="s">
        <v>212</v>
      </c>
      <c r="F265" s="12" t="s">
        <v>326</v>
      </c>
      <c r="G265" s="10">
        <v>271.3</v>
      </c>
      <c r="H265" s="12">
        <v>432309.87</v>
      </c>
      <c r="I265" s="11"/>
      <c r="J265" s="11"/>
      <c r="K265" s="12"/>
      <c r="L265" s="11"/>
    </row>
    <row r="266" spans="1:12" s="4" customFormat="1" ht="56.4" customHeight="1" outlineLevel="1" x14ac:dyDescent="0.35">
      <c r="A266" s="12" t="s">
        <v>602</v>
      </c>
      <c r="B266" s="15" t="s">
        <v>92</v>
      </c>
      <c r="C266" s="17">
        <v>518.70000000000005</v>
      </c>
      <c r="D266" s="12" t="s">
        <v>329</v>
      </c>
      <c r="E266" s="7" t="s">
        <v>171</v>
      </c>
      <c r="F266" s="12" t="s">
        <v>326</v>
      </c>
      <c r="G266" s="10">
        <v>79.400000000000006</v>
      </c>
      <c r="H266" s="12">
        <v>126887.83</v>
      </c>
      <c r="I266" s="11"/>
      <c r="J266" s="11"/>
      <c r="K266" s="12"/>
      <c r="L266" s="11"/>
    </row>
    <row r="267" spans="1:12" s="4" customFormat="1" ht="37.200000000000003" customHeight="1" outlineLevel="1" x14ac:dyDescent="0.35">
      <c r="A267" s="12" t="s">
        <v>603</v>
      </c>
      <c r="B267" s="15" t="s">
        <v>93</v>
      </c>
      <c r="C267" s="17">
        <v>328.9</v>
      </c>
      <c r="D267" s="12" t="s">
        <v>293</v>
      </c>
      <c r="E267" s="7" t="s">
        <v>263</v>
      </c>
      <c r="F267" s="12" t="s">
        <v>326</v>
      </c>
      <c r="G267" s="10">
        <v>70</v>
      </c>
      <c r="H267" s="12">
        <v>18572.400000000001</v>
      </c>
      <c r="I267" s="11"/>
      <c r="J267" s="11"/>
      <c r="K267" s="12"/>
      <c r="L267" s="11"/>
    </row>
    <row r="268" spans="1:12" s="4" customFormat="1" ht="18" customHeight="1" outlineLevel="1" x14ac:dyDescent="0.35">
      <c r="A268" s="12" t="s">
        <v>604</v>
      </c>
      <c r="B268" s="15" t="s">
        <v>94</v>
      </c>
      <c r="C268" s="17">
        <v>304.5</v>
      </c>
      <c r="D268" s="12" t="s">
        <v>293</v>
      </c>
      <c r="E268" s="7" t="s">
        <v>264</v>
      </c>
      <c r="F268" s="12" t="s">
        <v>279</v>
      </c>
      <c r="G268" s="10">
        <v>74.400000000000006</v>
      </c>
      <c r="H268" s="12">
        <v>64122.47</v>
      </c>
      <c r="I268" s="11"/>
      <c r="J268" s="11"/>
      <c r="K268" s="12"/>
      <c r="L268" s="11"/>
    </row>
    <row r="269" spans="1:12" s="4" customFormat="1" ht="18" customHeight="1" outlineLevel="1" x14ac:dyDescent="0.35">
      <c r="A269" s="12" t="s">
        <v>605</v>
      </c>
      <c r="B269" s="15" t="s">
        <v>95</v>
      </c>
      <c r="C269" s="17">
        <v>151.9</v>
      </c>
      <c r="D269" s="12" t="s">
        <v>293</v>
      </c>
      <c r="E269" s="7" t="s">
        <v>261</v>
      </c>
      <c r="F269" s="12" t="s">
        <v>279</v>
      </c>
      <c r="G269" s="10">
        <v>120</v>
      </c>
      <c r="H269" s="10">
        <v>187764</v>
      </c>
      <c r="I269" s="11"/>
      <c r="J269" s="11"/>
      <c r="K269" s="12"/>
      <c r="L269" s="11"/>
    </row>
    <row r="270" spans="1:12" s="6" customFormat="1" ht="18" customHeight="1" x14ac:dyDescent="0.3">
      <c r="A270" s="49"/>
      <c r="B270" s="31" t="s">
        <v>260</v>
      </c>
      <c r="C270" s="29">
        <f>SUM(C271:C341)</f>
        <v>194625.99999999997</v>
      </c>
      <c r="D270" s="29"/>
      <c r="E270" s="29"/>
      <c r="F270" s="29"/>
      <c r="G270" s="29"/>
      <c r="H270" s="29">
        <f>SUM(H271:H341)</f>
        <v>82883586.128121421</v>
      </c>
      <c r="I270" s="31"/>
      <c r="J270" s="31"/>
      <c r="K270" s="30">
        <f>H270</f>
        <v>82883586.128121421</v>
      </c>
      <c r="L270" s="31"/>
    </row>
    <row r="271" spans="1:12" s="4" customFormat="1" ht="18" customHeight="1" outlineLevel="1" x14ac:dyDescent="0.35">
      <c r="A271" s="12" t="s">
        <v>583</v>
      </c>
      <c r="B271" s="15" t="s">
        <v>96</v>
      </c>
      <c r="C271" s="17">
        <v>3081.3</v>
      </c>
      <c r="D271" s="12" t="s">
        <v>673</v>
      </c>
      <c r="E271" s="7" t="s">
        <v>261</v>
      </c>
      <c r="F271" s="12" t="s">
        <v>279</v>
      </c>
      <c r="G271" s="10">
        <v>820</v>
      </c>
      <c r="H271" s="10">
        <v>848576.99999999988</v>
      </c>
      <c r="I271" s="11"/>
      <c r="J271" s="11"/>
      <c r="K271" s="12"/>
      <c r="L271" s="11"/>
    </row>
    <row r="272" spans="1:12" s="4" customFormat="1" ht="55.8" customHeight="1" outlineLevel="1" x14ac:dyDescent="0.35">
      <c r="A272" s="12" t="s">
        <v>577</v>
      </c>
      <c r="B272" s="15" t="s">
        <v>97</v>
      </c>
      <c r="C272" s="17">
        <v>1718.1</v>
      </c>
      <c r="D272" s="12" t="s">
        <v>674</v>
      </c>
      <c r="E272" s="7" t="s">
        <v>171</v>
      </c>
      <c r="F272" s="12" t="s">
        <v>326</v>
      </c>
      <c r="G272" s="10">
        <v>206.99910925574244</v>
      </c>
      <c r="H272" s="10">
        <v>327337.70664877864</v>
      </c>
      <c r="I272" s="11"/>
      <c r="J272" s="11"/>
      <c r="K272" s="12"/>
      <c r="L272" s="11"/>
    </row>
    <row r="273" spans="1:12" s="4" customFormat="1" ht="18" customHeight="1" outlineLevel="1" x14ac:dyDescent="0.35">
      <c r="A273" s="12" t="s">
        <v>606</v>
      </c>
      <c r="B273" s="15" t="s">
        <v>98</v>
      </c>
      <c r="C273" s="17">
        <v>1752.6</v>
      </c>
      <c r="D273" s="12" t="s">
        <v>293</v>
      </c>
      <c r="E273" s="7" t="s">
        <v>262</v>
      </c>
      <c r="F273" s="12" t="s">
        <v>326</v>
      </c>
      <c r="G273" s="10">
        <v>246</v>
      </c>
      <c r="H273" s="10">
        <v>425078.16000000003</v>
      </c>
      <c r="I273" s="11"/>
      <c r="J273" s="11"/>
      <c r="K273" s="12"/>
      <c r="L273" s="11"/>
    </row>
    <row r="274" spans="1:12" s="4" customFormat="1" ht="55.8" customHeight="1" outlineLevel="1" x14ac:dyDescent="0.35">
      <c r="A274" s="12" t="s">
        <v>607</v>
      </c>
      <c r="B274" s="15" t="s">
        <v>99</v>
      </c>
      <c r="C274" s="17">
        <v>1728</v>
      </c>
      <c r="D274" s="12" t="s">
        <v>329</v>
      </c>
      <c r="E274" s="7" t="s">
        <v>171</v>
      </c>
      <c r="F274" s="12" t="s">
        <v>326</v>
      </c>
      <c r="G274" s="10">
        <v>244</v>
      </c>
      <c r="H274" s="10">
        <v>378570.25</v>
      </c>
      <c r="I274" s="11"/>
      <c r="J274" s="11"/>
      <c r="K274" s="12"/>
      <c r="L274" s="11"/>
    </row>
    <row r="275" spans="1:12" s="18" customFormat="1" ht="18" customHeight="1" outlineLevel="1" x14ac:dyDescent="0.35">
      <c r="A275" s="12" t="s">
        <v>608</v>
      </c>
      <c r="B275" s="15" t="s">
        <v>100</v>
      </c>
      <c r="C275" s="17">
        <v>1973.1</v>
      </c>
      <c r="D275" s="12" t="s">
        <v>329</v>
      </c>
      <c r="E275" s="7" t="s">
        <v>101</v>
      </c>
      <c r="F275" s="12" t="s">
        <v>675</v>
      </c>
      <c r="G275" s="52">
        <v>1</v>
      </c>
      <c r="H275" s="10">
        <v>1687754.66</v>
      </c>
      <c r="I275" s="11"/>
      <c r="J275" s="11"/>
      <c r="K275" s="12"/>
      <c r="L275" s="11"/>
    </row>
    <row r="276" spans="1:12" s="4" customFormat="1" ht="18" customHeight="1" outlineLevel="1" x14ac:dyDescent="0.35">
      <c r="A276" s="12" t="s">
        <v>610</v>
      </c>
      <c r="B276" s="15" t="s">
        <v>102</v>
      </c>
      <c r="C276" s="17">
        <v>446.2</v>
      </c>
      <c r="D276" s="12" t="s">
        <v>293</v>
      </c>
      <c r="E276" s="7" t="s">
        <v>261</v>
      </c>
      <c r="F276" s="12" t="s">
        <v>279</v>
      </c>
      <c r="G276" s="10">
        <v>336</v>
      </c>
      <c r="H276" s="10">
        <v>525739.20000000007</v>
      </c>
      <c r="I276" s="11"/>
      <c r="J276" s="11"/>
      <c r="K276" s="12"/>
      <c r="L276" s="11"/>
    </row>
    <row r="277" spans="1:12" s="4" customFormat="1" ht="18" customHeight="1" outlineLevel="1" x14ac:dyDescent="0.35">
      <c r="A277" s="12" t="s">
        <v>611</v>
      </c>
      <c r="B277" s="15" t="s">
        <v>103</v>
      </c>
      <c r="C277" s="17">
        <v>447.3</v>
      </c>
      <c r="D277" s="12" t="s">
        <v>293</v>
      </c>
      <c r="E277" s="7" t="s">
        <v>261</v>
      </c>
      <c r="F277" s="12" t="s">
        <v>279</v>
      </c>
      <c r="G277" s="10">
        <v>400</v>
      </c>
      <c r="H277" s="10">
        <v>625880</v>
      </c>
      <c r="I277" s="11"/>
      <c r="J277" s="11"/>
      <c r="K277" s="12"/>
      <c r="L277" s="11"/>
    </row>
    <row r="278" spans="1:12" s="4" customFormat="1" ht="18" customHeight="1" outlineLevel="1" x14ac:dyDescent="0.35">
      <c r="A278" s="12" t="s">
        <v>613</v>
      </c>
      <c r="B278" s="15" t="s">
        <v>104</v>
      </c>
      <c r="C278" s="17">
        <v>396.8</v>
      </c>
      <c r="D278" s="12" t="s">
        <v>293</v>
      </c>
      <c r="E278" s="7" t="s">
        <v>261</v>
      </c>
      <c r="F278" s="12" t="s">
        <v>279</v>
      </c>
      <c r="G278" s="10">
        <v>352</v>
      </c>
      <c r="H278" s="10">
        <v>550774.4</v>
      </c>
      <c r="I278" s="11"/>
      <c r="J278" s="11"/>
      <c r="K278" s="12"/>
      <c r="L278" s="11"/>
    </row>
    <row r="279" spans="1:12" s="4" customFormat="1" ht="18" customHeight="1" outlineLevel="1" x14ac:dyDescent="0.35">
      <c r="A279" s="12" t="s">
        <v>609</v>
      </c>
      <c r="B279" s="15" t="s">
        <v>105</v>
      </c>
      <c r="C279" s="17">
        <v>572.5</v>
      </c>
      <c r="D279" s="12" t="s">
        <v>293</v>
      </c>
      <c r="E279" s="7" t="s">
        <v>261</v>
      </c>
      <c r="F279" s="12" t="s">
        <v>279</v>
      </c>
      <c r="G279" s="10">
        <v>640</v>
      </c>
      <c r="H279" s="10">
        <v>1001408</v>
      </c>
      <c r="I279" s="11"/>
      <c r="J279" s="11"/>
      <c r="K279" s="12"/>
      <c r="L279" s="11"/>
    </row>
    <row r="280" spans="1:12" s="4" customFormat="1" ht="55.8" customHeight="1" outlineLevel="1" x14ac:dyDescent="0.35">
      <c r="A280" s="12" t="s">
        <v>584</v>
      </c>
      <c r="B280" s="15" t="s">
        <v>106</v>
      </c>
      <c r="C280" s="17">
        <v>3971.8</v>
      </c>
      <c r="D280" s="12" t="s">
        <v>368</v>
      </c>
      <c r="E280" s="7" t="s">
        <v>376</v>
      </c>
      <c r="F280" s="12" t="s">
        <v>326</v>
      </c>
      <c r="G280" s="10">
        <v>384.5</v>
      </c>
      <c r="H280" s="10">
        <v>670944.45500000007</v>
      </c>
      <c r="I280" s="11"/>
      <c r="J280" s="11"/>
      <c r="K280" s="12"/>
      <c r="L280" s="11"/>
    </row>
    <row r="281" spans="1:12" s="4" customFormat="1" ht="18" customHeight="1" outlineLevel="1" x14ac:dyDescent="0.35">
      <c r="A281" s="12" t="s">
        <v>578</v>
      </c>
      <c r="B281" s="15" t="s">
        <v>107</v>
      </c>
      <c r="C281" s="17">
        <v>3937.4</v>
      </c>
      <c r="D281" s="12" t="s">
        <v>368</v>
      </c>
      <c r="E281" s="7" t="s">
        <v>264</v>
      </c>
      <c r="F281" s="12" t="s">
        <v>279</v>
      </c>
      <c r="G281" s="10">
        <v>1218</v>
      </c>
      <c r="H281" s="10">
        <v>731482.08</v>
      </c>
      <c r="I281" s="11"/>
      <c r="J281" s="11"/>
      <c r="K281" s="12"/>
      <c r="L281" s="11"/>
    </row>
    <row r="282" spans="1:12" s="4" customFormat="1" ht="18" customHeight="1" outlineLevel="1" x14ac:dyDescent="0.35">
      <c r="A282" s="12" t="s">
        <v>612</v>
      </c>
      <c r="B282" s="15" t="s">
        <v>108</v>
      </c>
      <c r="C282" s="17">
        <v>3832.8</v>
      </c>
      <c r="D282" s="12" t="s">
        <v>293</v>
      </c>
      <c r="E282" s="7" t="s">
        <v>261</v>
      </c>
      <c r="F282" s="12" t="s">
        <v>279</v>
      </c>
      <c r="G282" s="10">
        <v>820.30167437910188</v>
      </c>
      <c r="H282" s="10">
        <v>1283526.0299009806</v>
      </c>
      <c r="I282" s="11"/>
      <c r="J282" s="11"/>
      <c r="K282" s="12"/>
      <c r="L282" s="11"/>
    </row>
    <row r="283" spans="1:12" s="4" customFormat="1" ht="18" customHeight="1" outlineLevel="1" x14ac:dyDescent="0.35">
      <c r="A283" s="12" t="s">
        <v>616</v>
      </c>
      <c r="B283" s="15" t="s">
        <v>109</v>
      </c>
      <c r="C283" s="17">
        <v>358</v>
      </c>
      <c r="D283" s="12" t="s">
        <v>293</v>
      </c>
      <c r="E283" s="7" t="s">
        <v>261</v>
      </c>
      <c r="F283" s="12" t="s">
        <v>279</v>
      </c>
      <c r="G283" s="10">
        <v>368</v>
      </c>
      <c r="H283" s="10">
        <v>575809.6</v>
      </c>
      <c r="I283" s="11"/>
      <c r="J283" s="11"/>
      <c r="K283" s="12"/>
      <c r="L283" s="11"/>
    </row>
    <row r="284" spans="1:12" s="18" customFormat="1" ht="18" customHeight="1" outlineLevel="1" x14ac:dyDescent="0.35">
      <c r="A284" s="12" t="s">
        <v>615</v>
      </c>
      <c r="B284" s="15" t="s">
        <v>110</v>
      </c>
      <c r="C284" s="17">
        <v>2638.2</v>
      </c>
      <c r="D284" s="12" t="s">
        <v>293</v>
      </c>
      <c r="E284" s="7" t="s">
        <v>261</v>
      </c>
      <c r="F284" s="12" t="s">
        <v>279</v>
      </c>
      <c r="G284" s="10">
        <v>564.63156891748758</v>
      </c>
      <c r="H284" s="10">
        <v>883479.0158851929</v>
      </c>
      <c r="I284" s="11"/>
      <c r="J284" s="11"/>
      <c r="K284" s="12"/>
      <c r="L284" s="11"/>
    </row>
    <row r="285" spans="1:12" s="4" customFormat="1" ht="37.200000000000003" customHeight="1" outlineLevel="1" x14ac:dyDescent="0.35">
      <c r="A285" s="12" t="s">
        <v>617</v>
      </c>
      <c r="B285" s="15" t="s">
        <v>111</v>
      </c>
      <c r="C285" s="17">
        <v>3713.4</v>
      </c>
      <c r="D285" s="12" t="s">
        <v>293</v>
      </c>
      <c r="E285" s="7" t="s">
        <v>263</v>
      </c>
      <c r="F285" s="12" t="s">
        <v>279</v>
      </c>
      <c r="G285" s="10">
        <v>638</v>
      </c>
      <c r="H285" s="10">
        <v>553022.6</v>
      </c>
      <c r="I285" s="11"/>
      <c r="J285" s="11"/>
      <c r="K285" s="12"/>
      <c r="L285" s="11"/>
    </row>
    <row r="286" spans="1:12" s="4" customFormat="1" ht="18" customHeight="1" outlineLevel="1" x14ac:dyDescent="0.35">
      <c r="A286" s="12" t="s">
        <v>618</v>
      </c>
      <c r="B286" s="15" t="s">
        <v>112</v>
      </c>
      <c r="C286" s="17">
        <v>384.8</v>
      </c>
      <c r="D286" s="12" t="s">
        <v>293</v>
      </c>
      <c r="E286" s="7" t="s">
        <v>261</v>
      </c>
      <c r="F286" s="12" t="s">
        <v>279</v>
      </c>
      <c r="G286" s="10">
        <v>107.3273340286291</v>
      </c>
      <c r="H286" s="10">
        <v>167935.07955459596</v>
      </c>
      <c r="I286" s="11"/>
      <c r="J286" s="11"/>
      <c r="K286" s="12"/>
      <c r="L286" s="11"/>
    </row>
    <row r="287" spans="1:12" s="18" customFormat="1" ht="18" customHeight="1" outlineLevel="1" x14ac:dyDescent="0.35">
      <c r="A287" s="12" t="s">
        <v>619</v>
      </c>
      <c r="B287" s="15" t="s">
        <v>113</v>
      </c>
      <c r="C287" s="17">
        <v>231</v>
      </c>
      <c r="D287" s="12" t="s">
        <v>293</v>
      </c>
      <c r="E287" s="7" t="s">
        <v>261</v>
      </c>
      <c r="F287" s="12" t="s">
        <v>279</v>
      </c>
      <c r="G287" s="10">
        <v>49.438970669372921</v>
      </c>
      <c r="H287" s="10">
        <v>77357.157406367813</v>
      </c>
      <c r="I287" s="11"/>
      <c r="J287" s="11"/>
      <c r="K287" s="12"/>
      <c r="L287" s="11"/>
    </row>
    <row r="288" spans="1:12" s="18" customFormat="1" ht="37.200000000000003" customHeight="1" outlineLevel="1" x14ac:dyDescent="0.35">
      <c r="A288" s="12" t="s">
        <v>620</v>
      </c>
      <c r="B288" s="15" t="s">
        <v>114</v>
      </c>
      <c r="C288" s="17">
        <v>12759.3</v>
      </c>
      <c r="D288" s="12" t="s">
        <v>293</v>
      </c>
      <c r="E288" s="7" t="s">
        <v>263</v>
      </c>
      <c r="F288" s="12" t="s">
        <v>326</v>
      </c>
      <c r="G288" s="10">
        <v>3731</v>
      </c>
      <c r="H288" s="10">
        <v>3187691.73</v>
      </c>
      <c r="I288" s="10"/>
      <c r="J288" s="11"/>
      <c r="K288" s="12"/>
      <c r="L288" s="11"/>
    </row>
    <row r="289" spans="1:12" s="4" customFormat="1" ht="18" customHeight="1" outlineLevel="1" x14ac:dyDescent="0.35">
      <c r="A289" s="12" t="s">
        <v>621</v>
      </c>
      <c r="B289" s="15" t="s">
        <v>115</v>
      </c>
      <c r="C289" s="17">
        <v>3433.9</v>
      </c>
      <c r="D289" s="12" t="s">
        <v>293</v>
      </c>
      <c r="E289" s="7" t="s">
        <v>261</v>
      </c>
      <c r="F289" s="12" t="s">
        <v>279</v>
      </c>
      <c r="G289" s="10">
        <v>942</v>
      </c>
      <c r="H289" s="10">
        <v>974828.7</v>
      </c>
      <c r="I289" s="11"/>
      <c r="J289" s="11"/>
      <c r="K289" s="12"/>
      <c r="L289" s="11"/>
    </row>
    <row r="290" spans="1:12" s="4" customFormat="1" ht="18" customHeight="1" outlineLevel="1" x14ac:dyDescent="0.35">
      <c r="A290" s="12" t="s">
        <v>622</v>
      </c>
      <c r="B290" s="15" t="s">
        <v>116</v>
      </c>
      <c r="C290" s="17">
        <v>1508.1</v>
      </c>
      <c r="D290" s="12" t="s">
        <v>293</v>
      </c>
      <c r="E290" s="7" t="s">
        <v>261</v>
      </c>
      <c r="F290" s="12" t="s">
        <v>279</v>
      </c>
      <c r="G290" s="10">
        <v>815</v>
      </c>
      <c r="H290" s="10">
        <v>1275230.5</v>
      </c>
      <c r="I290" s="11"/>
      <c r="J290" s="11"/>
      <c r="K290" s="12"/>
      <c r="L290" s="11"/>
    </row>
    <row r="291" spans="1:12" s="4" customFormat="1" ht="37.200000000000003" customHeight="1" outlineLevel="1" x14ac:dyDescent="0.35">
      <c r="A291" s="12" t="s">
        <v>623</v>
      </c>
      <c r="B291" s="15" t="s">
        <v>117</v>
      </c>
      <c r="C291" s="17">
        <v>3174.5</v>
      </c>
      <c r="D291" s="12" t="s">
        <v>293</v>
      </c>
      <c r="E291" s="7" t="s">
        <v>212</v>
      </c>
      <c r="F291" s="12" t="s">
        <v>326</v>
      </c>
      <c r="G291" s="10">
        <v>1675</v>
      </c>
      <c r="H291" s="10">
        <v>2948091.79</v>
      </c>
      <c r="I291" s="11"/>
      <c r="J291" s="11"/>
      <c r="K291" s="12"/>
      <c r="L291" s="11"/>
    </row>
    <row r="292" spans="1:12" s="4" customFormat="1" ht="18" customHeight="1" outlineLevel="1" x14ac:dyDescent="0.35">
      <c r="A292" s="12" t="s">
        <v>624</v>
      </c>
      <c r="B292" s="15" t="s">
        <v>118</v>
      </c>
      <c r="C292" s="17">
        <v>5658.1</v>
      </c>
      <c r="D292" s="12" t="s">
        <v>329</v>
      </c>
      <c r="E292" s="7" t="s">
        <v>147</v>
      </c>
      <c r="F292" s="12" t="s">
        <v>279</v>
      </c>
      <c r="G292" s="10">
        <v>1976</v>
      </c>
      <c r="H292" s="10">
        <v>1272544</v>
      </c>
      <c r="I292" s="11"/>
      <c r="J292" s="11"/>
      <c r="K292" s="12"/>
      <c r="L292" s="11"/>
    </row>
    <row r="293" spans="1:12" s="4" customFormat="1" ht="37.200000000000003" customHeight="1" outlineLevel="1" x14ac:dyDescent="0.35">
      <c r="A293" s="12" t="s">
        <v>626</v>
      </c>
      <c r="B293" s="15" t="s">
        <v>119</v>
      </c>
      <c r="C293" s="17">
        <v>2555.6999999999998</v>
      </c>
      <c r="D293" s="12" t="s">
        <v>293</v>
      </c>
      <c r="E293" s="7" t="s">
        <v>212</v>
      </c>
      <c r="F293" s="12" t="s">
        <v>326</v>
      </c>
      <c r="G293" s="10">
        <v>911</v>
      </c>
      <c r="H293" s="10">
        <v>1688653.07</v>
      </c>
      <c r="I293" s="11"/>
      <c r="J293" s="11"/>
      <c r="K293" s="12"/>
      <c r="L293" s="11"/>
    </row>
    <row r="294" spans="1:12" s="4" customFormat="1" ht="18" customHeight="1" outlineLevel="1" x14ac:dyDescent="0.35">
      <c r="A294" s="12" t="s">
        <v>625</v>
      </c>
      <c r="B294" s="15" t="s">
        <v>120</v>
      </c>
      <c r="C294" s="17">
        <v>281.39999999999998</v>
      </c>
      <c r="D294" s="12" t="s">
        <v>293</v>
      </c>
      <c r="E294" s="7" t="s">
        <v>261</v>
      </c>
      <c r="F294" s="12" t="s">
        <v>279</v>
      </c>
      <c r="G294" s="10">
        <v>294</v>
      </c>
      <c r="H294" s="10">
        <v>460021.8</v>
      </c>
      <c r="I294" s="11"/>
      <c r="J294" s="11"/>
      <c r="K294" s="12"/>
      <c r="L294" s="11"/>
    </row>
    <row r="295" spans="1:12" s="4" customFormat="1" ht="18" customHeight="1" outlineLevel="1" x14ac:dyDescent="0.35">
      <c r="A295" s="12" t="s">
        <v>627</v>
      </c>
      <c r="B295" s="15" t="s">
        <v>121</v>
      </c>
      <c r="C295" s="17">
        <v>622</v>
      </c>
      <c r="D295" s="12" t="s">
        <v>293</v>
      </c>
      <c r="E295" s="7" t="s">
        <v>261</v>
      </c>
      <c r="F295" s="12" t="s">
        <v>279</v>
      </c>
      <c r="G295" s="10">
        <v>448</v>
      </c>
      <c r="H295" s="10">
        <v>700985.6</v>
      </c>
      <c r="I295" s="11"/>
      <c r="J295" s="11"/>
      <c r="K295" s="12"/>
      <c r="L295" s="11"/>
    </row>
    <row r="296" spans="1:12" s="4" customFormat="1" ht="18" customHeight="1" outlineLevel="1" x14ac:dyDescent="0.35">
      <c r="A296" s="12" t="s">
        <v>628</v>
      </c>
      <c r="B296" s="15" t="s">
        <v>122</v>
      </c>
      <c r="C296" s="17">
        <v>3367.7</v>
      </c>
      <c r="D296" s="12" t="s">
        <v>293</v>
      </c>
      <c r="E296" s="7" t="s">
        <v>178</v>
      </c>
      <c r="F296" s="12" t="s">
        <v>279</v>
      </c>
      <c r="G296" s="10">
        <v>151</v>
      </c>
      <c r="H296" s="10">
        <v>145431.12</v>
      </c>
      <c r="I296" s="11"/>
      <c r="J296" s="11"/>
      <c r="K296" s="12"/>
      <c r="L296" s="11"/>
    </row>
    <row r="297" spans="1:12" s="4" customFormat="1" ht="18" customHeight="1" outlineLevel="1" x14ac:dyDescent="0.35">
      <c r="A297" s="12" t="s">
        <v>629</v>
      </c>
      <c r="B297" s="15" t="s">
        <v>123</v>
      </c>
      <c r="C297" s="17">
        <v>516</v>
      </c>
      <c r="D297" s="12" t="s">
        <v>293</v>
      </c>
      <c r="E297" s="7" t="s">
        <v>261</v>
      </c>
      <c r="F297" s="12" t="s">
        <v>279</v>
      </c>
      <c r="G297" s="10">
        <v>608</v>
      </c>
      <c r="H297" s="10">
        <v>951337.6</v>
      </c>
      <c r="I297" s="11"/>
      <c r="J297" s="11"/>
      <c r="K297" s="12"/>
      <c r="L297" s="11"/>
    </row>
    <row r="298" spans="1:12" s="4" customFormat="1" ht="18" customHeight="1" outlineLevel="1" x14ac:dyDescent="0.35">
      <c r="A298" s="12" t="s">
        <v>630</v>
      </c>
      <c r="B298" s="15" t="s">
        <v>124</v>
      </c>
      <c r="C298" s="17">
        <v>2359.1999999999998</v>
      </c>
      <c r="D298" s="12" t="s">
        <v>293</v>
      </c>
      <c r="E298" s="7" t="s">
        <v>261</v>
      </c>
      <c r="F298" s="12" t="s">
        <v>279</v>
      </c>
      <c r="G298" s="10">
        <v>980</v>
      </c>
      <c r="H298" s="10">
        <v>1533406</v>
      </c>
      <c r="I298" s="11"/>
      <c r="J298" s="11"/>
      <c r="K298" s="12"/>
      <c r="L298" s="11"/>
    </row>
    <row r="299" spans="1:12" s="4" customFormat="1" ht="37.200000000000003" customHeight="1" outlineLevel="1" x14ac:dyDescent="0.35">
      <c r="A299" s="12" t="s">
        <v>631</v>
      </c>
      <c r="B299" s="15" t="s">
        <v>125</v>
      </c>
      <c r="C299" s="17">
        <v>2525.9</v>
      </c>
      <c r="D299" s="12" t="s">
        <v>293</v>
      </c>
      <c r="E299" s="7" t="s">
        <v>212</v>
      </c>
      <c r="F299" s="12" t="s">
        <v>326</v>
      </c>
      <c r="G299" s="10">
        <v>775.2</v>
      </c>
      <c r="H299" s="10">
        <v>1464789.486</v>
      </c>
      <c r="I299" s="11"/>
      <c r="J299" s="11"/>
      <c r="K299" s="12"/>
      <c r="L299" s="11"/>
    </row>
    <row r="300" spans="1:12" s="4" customFormat="1" ht="18" customHeight="1" outlineLevel="1" x14ac:dyDescent="0.35">
      <c r="A300" s="12" t="s">
        <v>632</v>
      </c>
      <c r="B300" s="15" t="s">
        <v>126</v>
      </c>
      <c r="C300" s="17">
        <v>798.2</v>
      </c>
      <c r="D300" s="12" t="s">
        <v>293</v>
      </c>
      <c r="E300" s="7" t="s">
        <v>261</v>
      </c>
      <c r="F300" s="12" t="s">
        <v>279</v>
      </c>
      <c r="G300" s="10">
        <v>581</v>
      </c>
      <c r="H300" s="10">
        <v>909090.70000000007</v>
      </c>
      <c r="I300" s="11"/>
      <c r="J300" s="11"/>
      <c r="K300" s="12"/>
      <c r="L300" s="11"/>
    </row>
    <row r="301" spans="1:12" s="4" customFormat="1" ht="18" customHeight="1" outlineLevel="1" x14ac:dyDescent="0.35">
      <c r="A301" s="12" t="s">
        <v>633</v>
      </c>
      <c r="B301" s="15" t="s">
        <v>127</v>
      </c>
      <c r="C301" s="17">
        <v>496.1</v>
      </c>
      <c r="D301" s="12" t="s">
        <v>293</v>
      </c>
      <c r="E301" s="7" t="s">
        <v>261</v>
      </c>
      <c r="F301" s="12" t="s">
        <v>279</v>
      </c>
      <c r="G301" s="10">
        <v>420</v>
      </c>
      <c r="H301" s="10">
        <v>657174</v>
      </c>
      <c r="I301" s="11"/>
      <c r="J301" s="11"/>
      <c r="K301" s="12"/>
      <c r="L301" s="11"/>
    </row>
    <row r="302" spans="1:12" s="4" customFormat="1" ht="37.200000000000003" customHeight="1" outlineLevel="1" x14ac:dyDescent="0.35">
      <c r="A302" s="12" t="s">
        <v>634</v>
      </c>
      <c r="B302" s="15" t="s">
        <v>128</v>
      </c>
      <c r="C302" s="17">
        <v>3457.1</v>
      </c>
      <c r="D302" s="12" t="s">
        <v>293</v>
      </c>
      <c r="E302" s="7" t="s">
        <v>212</v>
      </c>
      <c r="F302" s="12" t="s">
        <v>326</v>
      </c>
      <c r="G302" s="10">
        <v>1450</v>
      </c>
      <c r="H302" s="10">
        <v>2577183.79</v>
      </c>
      <c r="I302" s="11"/>
      <c r="J302" s="11"/>
      <c r="K302" s="12"/>
      <c r="L302" s="11"/>
    </row>
    <row r="303" spans="1:12" s="18" customFormat="1" ht="18" customHeight="1" outlineLevel="1" x14ac:dyDescent="0.35">
      <c r="A303" s="12" t="s">
        <v>635</v>
      </c>
      <c r="B303" s="15" t="s">
        <v>129</v>
      </c>
      <c r="C303" s="17">
        <v>543.70000000000005</v>
      </c>
      <c r="D303" s="12" t="s">
        <v>293</v>
      </c>
      <c r="E303" s="7" t="s">
        <v>261</v>
      </c>
      <c r="F303" s="12" t="s">
        <v>279</v>
      </c>
      <c r="G303" s="10">
        <v>640</v>
      </c>
      <c r="H303" s="10">
        <v>1001408</v>
      </c>
      <c r="I303" s="11"/>
      <c r="J303" s="11"/>
      <c r="K303" s="12"/>
      <c r="L303" s="11"/>
    </row>
    <row r="304" spans="1:12" s="18" customFormat="1" ht="18" customHeight="1" outlineLevel="1" x14ac:dyDescent="0.35">
      <c r="A304" s="12" t="s">
        <v>636</v>
      </c>
      <c r="B304" s="15" t="s">
        <v>130</v>
      </c>
      <c r="C304" s="17">
        <v>661.2</v>
      </c>
      <c r="D304" s="12" t="s">
        <v>293</v>
      </c>
      <c r="E304" s="7" t="s">
        <v>261</v>
      </c>
      <c r="F304" s="12" t="s">
        <v>279</v>
      </c>
      <c r="G304" s="10">
        <v>480</v>
      </c>
      <c r="H304" s="10">
        <v>751056</v>
      </c>
      <c r="I304" s="11"/>
      <c r="J304" s="11"/>
      <c r="K304" s="12"/>
      <c r="L304" s="11"/>
    </row>
    <row r="305" spans="1:12" s="18" customFormat="1" ht="18" customHeight="1" outlineLevel="1" x14ac:dyDescent="0.35">
      <c r="A305" s="12" t="s">
        <v>637</v>
      </c>
      <c r="B305" s="15" t="s">
        <v>131</v>
      </c>
      <c r="C305" s="17">
        <v>1270.2</v>
      </c>
      <c r="D305" s="12" t="s">
        <v>293</v>
      </c>
      <c r="E305" s="7" t="s">
        <v>261</v>
      </c>
      <c r="F305" s="12" t="s">
        <v>279</v>
      </c>
      <c r="G305" s="10">
        <v>528</v>
      </c>
      <c r="H305" s="10">
        <v>826161.6</v>
      </c>
      <c r="I305" s="11"/>
      <c r="J305" s="11"/>
      <c r="K305" s="12"/>
      <c r="L305" s="11"/>
    </row>
    <row r="306" spans="1:12" s="18" customFormat="1" ht="18" customHeight="1" outlineLevel="1" x14ac:dyDescent="0.35">
      <c r="A306" s="12" t="s">
        <v>638</v>
      </c>
      <c r="B306" s="15" t="s">
        <v>132</v>
      </c>
      <c r="C306" s="17">
        <v>2978.4</v>
      </c>
      <c r="D306" s="12" t="s">
        <v>293</v>
      </c>
      <c r="E306" s="7" t="s">
        <v>264</v>
      </c>
      <c r="F306" s="12" t="s">
        <v>279</v>
      </c>
      <c r="G306" s="10">
        <v>1386</v>
      </c>
      <c r="H306" s="10">
        <v>832376.15999999992</v>
      </c>
      <c r="I306" s="11"/>
      <c r="J306" s="11"/>
      <c r="K306" s="12"/>
      <c r="L306" s="11"/>
    </row>
    <row r="307" spans="1:12" s="4" customFormat="1" ht="18" customHeight="1" outlineLevel="1" x14ac:dyDescent="0.35">
      <c r="A307" s="12" t="s">
        <v>639</v>
      </c>
      <c r="B307" s="15" t="s">
        <v>133</v>
      </c>
      <c r="C307" s="17">
        <v>3739.9</v>
      </c>
      <c r="D307" s="12" t="s">
        <v>293</v>
      </c>
      <c r="E307" s="7" t="s">
        <v>261</v>
      </c>
      <c r="F307" s="12" t="s">
        <v>279</v>
      </c>
      <c r="G307" s="10">
        <v>902</v>
      </c>
      <c r="H307" s="10">
        <v>933434.7</v>
      </c>
      <c r="I307" s="11"/>
      <c r="J307" s="11"/>
      <c r="K307" s="12"/>
      <c r="L307" s="11"/>
    </row>
    <row r="308" spans="1:12" s="18" customFormat="1" ht="18" customHeight="1" outlineLevel="1" x14ac:dyDescent="0.35">
      <c r="A308" s="12" t="s">
        <v>640</v>
      </c>
      <c r="B308" s="15" t="s">
        <v>134</v>
      </c>
      <c r="C308" s="17">
        <v>2192.4</v>
      </c>
      <c r="D308" s="12" t="s">
        <v>293</v>
      </c>
      <c r="E308" s="7" t="s">
        <v>261</v>
      </c>
      <c r="F308" s="12" t="s">
        <v>279</v>
      </c>
      <c r="G308" s="10">
        <v>770</v>
      </c>
      <c r="H308" s="10">
        <v>796834.49999999988</v>
      </c>
      <c r="I308" s="11"/>
      <c r="J308" s="11"/>
      <c r="K308" s="12"/>
      <c r="L308" s="11"/>
    </row>
    <row r="309" spans="1:12" s="4" customFormat="1" ht="18" customHeight="1" outlineLevel="1" x14ac:dyDescent="0.35">
      <c r="A309" s="12" t="s">
        <v>641</v>
      </c>
      <c r="B309" s="15" t="s">
        <v>135</v>
      </c>
      <c r="C309" s="17">
        <v>1259.0999999999999</v>
      </c>
      <c r="D309" s="12" t="s">
        <v>293</v>
      </c>
      <c r="E309" s="7" t="s">
        <v>261</v>
      </c>
      <c r="F309" s="12" t="s">
        <v>279</v>
      </c>
      <c r="G309" s="10">
        <v>269.47449337578979</v>
      </c>
      <c r="H309" s="10">
        <v>421646.7397850983</v>
      </c>
      <c r="I309" s="11"/>
      <c r="J309" s="11"/>
      <c r="K309" s="12"/>
      <c r="L309" s="11"/>
    </row>
    <row r="310" spans="1:12" s="4" customFormat="1" ht="18" customHeight="1" outlineLevel="1" x14ac:dyDescent="0.35">
      <c r="A310" s="12" t="s">
        <v>642</v>
      </c>
      <c r="B310" s="15" t="s">
        <v>136</v>
      </c>
      <c r="C310" s="17">
        <v>955.4</v>
      </c>
      <c r="D310" s="12" t="s">
        <v>293</v>
      </c>
      <c r="E310" s="7" t="s">
        <v>264</v>
      </c>
      <c r="F310" s="12" t="s">
        <v>279</v>
      </c>
      <c r="G310" s="10">
        <v>590</v>
      </c>
      <c r="H310" s="10">
        <v>540086</v>
      </c>
      <c r="I310" s="11"/>
      <c r="J310" s="11"/>
      <c r="K310" s="12"/>
      <c r="L310" s="11"/>
    </row>
    <row r="311" spans="1:12" s="4" customFormat="1" ht="18" customHeight="1" outlineLevel="1" x14ac:dyDescent="0.35">
      <c r="A311" s="12" t="s">
        <v>643</v>
      </c>
      <c r="B311" s="15" t="s">
        <v>137</v>
      </c>
      <c r="C311" s="17">
        <v>3911.6</v>
      </c>
      <c r="D311" s="12" t="s">
        <v>368</v>
      </c>
      <c r="E311" s="7" t="s">
        <v>178</v>
      </c>
      <c r="F311" s="12" t="s">
        <v>279</v>
      </c>
      <c r="G311" s="10">
        <v>733</v>
      </c>
      <c r="H311" s="10">
        <v>887622.72</v>
      </c>
      <c r="I311" s="11"/>
      <c r="J311" s="11"/>
      <c r="K311" s="12"/>
      <c r="L311" s="11"/>
    </row>
    <row r="312" spans="1:12" s="18" customFormat="1" ht="18" customHeight="1" outlineLevel="1" x14ac:dyDescent="0.35">
      <c r="A312" s="12" t="s">
        <v>644</v>
      </c>
      <c r="B312" s="15" t="s">
        <v>138</v>
      </c>
      <c r="C312" s="17">
        <v>15996.7</v>
      </c>
      <c r="D312" s="12" t="s">
        <v>368</v>
      </c>
      <c r="E312" s="7" t="s">
        <v>178</v>
      </c>
      <c r="F312" s="12" t="s">
        <v>279</v>
      </c>
      <c r="G312" s="10">
        <v>1436.2</v>
      </c>
      <c r="H312" s="10">
        <v>1383060.6</v>
      </c>
      <c r="I312" s="11"/>
      <c r="J312" s="11"/>
      <c r="K312" s="12"/>
      <c r="L312" s="11"/>
    </row>
    <row r="313" spans="1:12" s="18" customFormat="1" ht="37.200000000000003" customHeight="1" outlineLevel="1" x14ac:dyDescent="0.35">
      <c r="A313" s="12" t="s">
        <v>646</v>
      </c>
      <c r="B313" s="15" t="s">
        <v>139</v>
      </c>
      <c r="C313" s="17">
        <v>3244.4</v>
      </c>
      <c r="D313" s="12" t="s">
        <v>293</v>
      </c>
      <c r="E313" s="7" t="s">
        <v>263</v>
      </c>
      <c r="F313" s="12" t="s">
        <v>326</v>
      </c>
      <c r="G313" s="10">
        <v>230</v>
      </c>
      <c r="H313" s="10">
        <v>209776.27999999997</v>
      </c>
      <c r="I313" s="11"/>
      <c r="J313" s="11"/>
      <c r="K313" s="12"/>
      <c r="L313" s="11"/>
    </row>
    <row r="314" spans="1:12" s="18" customFormat="1" ht="37.200000000000003" customHeight="1" outlineLevel="1" x14ac:dyDescent="0.35">
      <c r="A314" s="12" t="s">
        <v>645</v>
      </c>
      <c r="B314" s="15" t="s">
        <v>140</v>
      </c>
      <c r="C314" s="17">
        <v>1933.9</v>
      </c>
      <c r="D314" s="12" t="s">
        <v>293</v>
      </c>
      <c r="E314" s="7" t="s">
        <v>212</v>
      </c>
      <c r="F314" s="12" t="s">
        <v>326</v>
      </c>
      <c r="G314" s="10">
        <v>938</v>
      </c>
      <c r="H314" s="10">
        <v>1733162.03</v>
      </c>
      <c r="I314" s="11"/>
      <c r="J314" s="11"/>
      <c r="K314" s="12"/>
      <c r="L314" s="11"/>
    </row>
    <row r="315" spans="1:12" s="18" customFormat="1" ht="37.200000000000003" customHeight="1" outlineLevel="1" x14ac:dyDescent="0.35">
      <c r="A315" s="12" t="s">
        <v>614</v>
      </c>
      <c r="B315" s="15" t="s">
        <v>141</v>
      </c>
      <c r="C315" s="17">
        <v>738.1</v>
      </c>
      <c r="D315" s="12" t="s">
        <v>293</v>
      </c>
      <c r="E315" s="7" t="s">
        <v>263</v>
      </c>
      <c r="F315" s="12" t="s">
        <v>326</v>
      </c>
      <c r="G315" s="10">
        <v>179.48210706147387</v>
      </c>
      <c r="H315" s="10">
        <v>167276.08184974734</v>
      </c>
      <c r="I315" s="11"/>
      <c r="J315" s="11"/>
      <c r="K315" s="12"/>
      <c r="L315" s="11"/>
    </row>
    <row r="316" spans="1:12" s="18" customFormat="1" ht="18" customHeight="1" outlineLevel="1" x14ac:dyDescent="0.35">
      <c r="A316" s="12" t="s">
        <v>647</v>
      </c>
      <c r="B316" s="15" t="s">
        <v>142</v>
      </c>
      <c r="C316" s="17">
        <v>4836.8</v>
      </c>
      <c r="D316" s="12" t="s">
        <v>293</v>
      </c>
      <c r="E316" s="7" t="s">
        <v>261</v>
      </c>
      <c r="F316" s="12" t="s">
        <v>279</v>
      </c>
      <c r="G316" s="10">
        <v>1290</v>
      </c>
      <c r="H316" s="10">
        <v>1334956.4999999998</v>
      </c>
      <c r="I316" s="11"/>
      <c r="J316" s="11"/>
      <c r="K316" s="12"/>
      <c r="L316" s="11"/>
    </row>
    <row r="317" spans="1:12" s="18" customFormat="1" ht="18" customHeight="1" outlineLevel="1" x14ac:dyDescent="0.35">
      <c r="A317" s="12" t="s">
        <v>648</v>
      </c>
      <c r="B317" s="15" t="s">
        <v>143</v>
      </c>
      <c r="C317" s="17">
        <v>4330.3999999999996</v>
      </c>
      <c r="D317" s="12" t="s">
        <v>293</v>
      </c>
      <c r="E317" s="7" t="s">
        <v>261</v>
      </c>
      <c r="F317" s="12" t="s">
        <v>279</v>
      </c>
      <c r="G317" s="10">
        <v>1346</v>
      </c>
      <c r="H317" s="10">
        <v>2106086.2000000002</v>
      </c>
      <c r="I317" s="11"/>
      <c r="J317" s="11"/>
      <c r="K317" s="12"/>
      <c r="L317" s="11"/>
    </row>
    <row r="318" spans="1:12" s="4" customFormat="1" ht="55.8" customHeight="1" outlineLevel="1" x14ac:dyDescent="0.35">
      <c r="A318" s="12" t="s">
        <v>649</v>
      </c>
      <c r="B318" s="15" t="s">
        <v>144</v>
      </c>
      <c r="C318" s="17">
        <v>424.3</v>
      </c>
      <c r="D318" s="12" t="s">
        <v>329</v>
      </c>
      <c r="E318" s="7" t="s">
        <v>171</v>
      </c>
      <c r="F318" s="12" t="s">
        <v>326</v>
      </c>
      <c r="G318" s="10">
        <v>15</v>
      </c>
      <c r="H318" s="10">
        <v>61489.979999999996</v>
      </c>
      <c r="I318" s="11"/>
      <c r="J318" s="11"/>
      <c r="K318" s="12"/>
      <c r="L318" s="11"/>
    </row>
    <row r="319" spans="1:12" s="18" customFormat="1" ht="37.200000000000003" customHeight="1" outlineLevel="1" x14ac:dyDescent="0.35">
      <c r="A319" s="12" t="s">
        <v>650</v>
      </c>
      <c r="B319" s="15" t="s">
        <v>145</v>
      </c>
      <c r="C319" s="17">
        <v>5892.5</v>
      </c>
      <c r="D319" s="12" t="s">
        <v>293</v>
      </c>
      <c r="E319" s="7" t="s">
        <v>212</v>
      </c>
      <c r="F319" s="12" t="s">
        <v>326</v>
      </c>
      <c r="G319" s="10">
        <v>3916</v>
      </c>
      <c r="H319" s="10">
        <v>6642335.4699999997</v>
      </c>
      <c r="I319" s="11"/>
      <c r="J319" s="11"/>
      <c r="K319" s="12"/>
      <c r="L319" s="11"/>
    </row>
    <row r="320" spans="1:12" s="4" customFormat="1" ht="18" customHeight="1" outlineLevel="1" x14ac:dyDescent="0.35">
      <c r="A320" s="12" t="s">
        <v>651</v>
      </c>
      <c r="B320" s="15" t="s">
        <v>146</v>
      </c>
      <c r="C320" s="17">
        <v>2792.2</v>
      </c>
      <c r="D320" s="12" t="s">
        <v>293</v>
      </c>
      <c r="E320" s="7" t="s">
        <v>264</v>
      </c>
      <c r="F320" s="12" t="s">
        <v>279</v>
      </c>
      <c r="G320" s="10">
        <v>1250</v>
      </c>
      <c r="H320" s="10">
        <v>1144250</v>
      </c>
      <c r="I320" s="11"/>
      <c r="J320" s="11"/>
      <c r="K320" s="12"/>
      <c r="L320" s="11"/>
    </row>
    <row r="321" spans="1:12" s="18" customFormat="1" ht="18" customHeight="1" outlineLevel="1" x14ac:dyDescent="0.35">
      <c r="A321" s="12" t="s">
        <v>652</v>
      </c>
      <c r="B321" s="15" t="s">
        <v>148</v>
      </c>
      <c r="C321" s="17">
        <v>3325.9</v>
      </c>
      <c r="D321" s="12" t="s">
        <v>293</v>
      </c>
      <c r="E321" s="7" t="s">
        <v>262</v>
      </c>
      <c r="F321" s="12" t="s">
        <v>326</v>
      </c>
      <c r="G321" s="10">
        <v>266</v>
      </c>
      <c r="H321" s="10">
        <v>459637.36</v>
      </c>
      <c r="I321" s="11"/>
      <c r="J321" s="11"/>
      <c r="K321" s="12"/>
      <c r="L321" s="11"/>
    </row>
    <row r="322" spans="1:12" s="18" customFormat="1" ht="37.200000000000003" customHeight="1" outlineLevel="1" x14ac:dyDescent="0.35">
      <c r="A322" s="12" t="s">
        <v>653</v>
      </c>
      <c r="B322" s="15" t="s">
        <v>149</v>
      </c>
      <c r="C322" s="17">
        <v>5499</v>
      </c>
      <c r="D322" s="12" t="s">
        <v>293</v>
      </c>
      <c r="E322" s="7" t="s">
        <v>263</v>
      </c>
      <c r="F322" s="12" t="s">
        <v>326</v>
      </c>
      <c r="G322" s="10">
        <v>900</v>
      </c>
      <c r="H322" s="10">
        <v>789720.16</v>
      </c>
      <c r="I322" s="11"/>
      <c r="J322" s="11"/>
      <c r="K322" s="12"/>
      <c r="L322" s="11"/>
    </row>
    <row r="323" spans="1:12" s="18" customFormat="1" ht="18" customHeight="1" outlineLevel="1" x14ac:dyDescent="0.35">
      <c r="A323" s="12" t="s">
        <v>654</v>
      </c>
      <c r="B323" s="15" t="s">
        <v>150</v>
      </c>
      <c r="C323" s="17">
        <v>2037.9</v>
      </c>
      <c r="D323" s="12" t="s">
        <v>293</v>
      </c>
      <c r="E323" s="7" t="s">
        <v>261</v>
      </c>
      <c r="F323" s="12" t="s">
        <v>279</v>
      </c>
      <c r="G323" s="10">
        <v>544</v>
      </c>
      <c r="H323" s="10">
        <v>562958.39999999991</v>
      </c>
      <c r="I323" s="11"/>
      <c r="J323" s="11"/>
      <c r="K323" s="12"/>
      <c r="L323" s="11"/>
    </row>
    <row r="324" spans="1:12" s="18" customFormat="1" ht="18" customHeight="1" outlineLevel="1" x14ac:dyDescent="0.35">
      <c r="A324" s="12" t="s">
        <v>655</v>
      </c>
      <c r="B324" s="15" t="s">
        <v>151</v>
      </c>
      <c r="C324" s="17">
        <v>2993.9</v>
      </c>
      <c r="D324" s="12" t="s">
        <v>368</v>
      </c>
      <c r="E324" s="7" t="s">
        <v>264</v>
      </c>
      <c r="F324" s="12" t="s">
        <v>279</v>
      </c>
      <c r="G324" s="10">
        <v>2487</v>
      </c>
      <c r="H324" s="10">
        <v>2276599.7999999998</v>
      </c>
      <c r="I324" s="11"/>
      <c r="J324" s="11"/>
      <c r="K324" s="12"/>
      <c r="L324" s="11"/>
    </row>
    <row r="325" spans="1:12" s="18" customFormat="1" ht="37.200000000000003" customHeight="1" outlineLevel="1" x14ac:dyDescent="0.35">
      <c r="A325" s="12" t="s">
        <v>656</v>
      </c>
      <c r="B325" s="15" t="s">
        <v>152</v>
      </c>
      <c r="C325" s="17">
        <v>7178.1</v>
      </c>
      <c r="D325" s="12" t="s">
        <v>293</v>
      </c>
      <c r="E325" s="7" t="s">
        <v>263</v>
      </c>
      <c r="F325" s="12" t="s">
        <v>326</v>
      </c>
      <c r="G325" s="10">
        <v>1359.5751372326331</v>
      </c>
      <c r="H325" s="10">
        <v>1160076.5472024418</v>
      </c>
      <c r="I325" s="11"/>
      <c r="J325" s="11"/>
      <c r="K325" s="12"/>
      <c r="L325" s="11"/>
    </row>
    <row r="326" spans="1:12" s="18" customFormat="1" ht="37.200000000000003" customHeight="1" outlineLevel="1" x14ac:dyDescent="0.35">
      <c r="A326" s="12" t="s">
        <v>657</v>
      </c>
      <c r="B326" s="15" t="s">
        <v>153</v>
      </c>
      <c r="C326" s="17">
        <v>1752</v>
      </c>
      <c r="D326" s="12" t="s">
        <v>293</v>
      </c>
      <c r="E326" s="7" t="s">
        <v>212</v>
      </c>
      <c r="F326" s="12" t="s">
        <v>326</v>
      </c>
      <c r="G326" s="10">
        <v>1208</v>
      </c>
      <c r="H326" s="10">
        <v>2178251.63</v>
      </c>
      <c r="I326" s="11"/>
      <c r="J326" s="11"/>
      <c r="K326" s="12"/>
      <c r="L326" s="11"/>
    </row>
    <row r="327" spans="1:12" s="18" customFormat="1" ht="37.200000000000003" customHeight="1" outlineLevel="1" x14ac:dyDescent="0.35">
      <c r="A327" s="12" t="s">
        <v>658</v>
      </c>
      <c r="B327" s="15" t="s">
        <v>154</v>
      </c>
      <c r="C327" s="17">
        <v>9882.1</v>
      </c>
      <c r="D327" s="12" t="s">
        <v>293</v>
      </c>
      <c r="E327" s="7" t="s">
        <v>212</v>
      </c>
      <c r="F327" s="12" t="s">
        <v>326</v>
      </c>
      <c r="G327" s="10">
        <v>3506</v>
      </c>
      <c r="H327" s="10">
        <v>5966458.6699999999</v>
      </c>
      <c r="I327" s="11"/>
      <c r="J327" s="11"/>
      <c r="K327" s="12"/>
      <c r="L327" s="11"/>
    </row>
    <row r="328" spans="1:12" s="18" customFormat="1" ht="18" customHeight="1" outlineLevel="1" x14ac:dyDescent="0.35">
      <c r="A328" s="12" t="s">
        <v>659</v>
      </c>
      <c r="B328" s="15" t="s">
        <v>155</v>
      </c>
      <c r="C328" s="17">
        <v>325</v>
      </c>
      <c r="D328" s="12" t="s">
        <v>293</v>
      </c>
      <c r="E328" s="7" t="s">
        <v>261</v>
      </c>
      <c r="F328" s="12" t="s">
        <v>279</v>
      </c>
      <c r="G328" s="10">
        <v>320</v>
      </c>
      <c r="H328" s="10">
        <v>500704</v>
      </c>
      <c r="I328" s="11"/>
      <c r="J328" s="11"/>
      <c r="K328" s="12"/>
      <c r="L328" s="11"/>
    </row>
    <row r="329" spans="1:12" s="18" customFormat="1" ht="18" customHeight="1" outlineLevel="1" x14ac:dyDescent="0.35">
      <c r="A329" s="12" t="s">
        <v>660</v>
      </c>
      <c r="B329" s="15" t="s">
        <v>156</v>
      </c>
      <c r="C329" s="17">
        <v>2581.6</v>
      </c>
      <c r="D329" s="12" t="s">
        <v>293</v>
      </c>
      <c r="E329" s="7" t="s">
        <v>261</v>
      </c>
      <c r="F329" s="12" t="s">
        <v>279</v>
      </c>
      <c r="G329" s="10">
        <v>1040</v>
      </c>
      <c r="H329" s="10">
        <v>1627288</v>
      </c>
      <c r="I329" s="11"/>
      <c r="J329" s="11"/>
      <c r="K329" s="12"/>
      <c r="L329" s="11"/>
    </row>
    <row r="330" spans="1:12" s="18" customFormat="1" ht="18" customHeight="1" outlineLevel="1" x14ac:dyDescent="0.35">
      <c r="A330" s="12" t="s">
        <v>661</v>
      </c>
      <c r="B330" s="15" t="s">
        <v>157</v>
      </c>
      <c r="C330" s="17">
        <v>2522.3000000000002</v>
      </c>
      <c r="D330" s="12" t="s">
        <v>293</v>
      </c>
      <c r="E330" s="7" t="s">
        <v>261</v>
      </c>
      <c r="F330" s="12" t="s">
        <v>279</v>
      </c>
      <c r="G330" s="10">
        <v>868</v>
      </c>
      <c r="H330" s="10">
        <v>1358159.6</v>
      </c>
      <c r="I330" s="11"/>
      <c r="J330" s="11"/>
      <c r="K330" s="12"/>
      <c r="L330" s="11"/>
    </row>
    <row r="331" spans="1:12" s="18" customFormat="1" ht="18" customHeight="1" outlineLevel="1" x14ac:dyDescent="0.35">
      <c r="A331" s="12" t="s">
        <v>662</v>
      </c>
      <c r="B331" s="15" t="s">
        <v>158</v>
      </c>
      <c r="C331" s="17">
        <v>561.9</v>
      </c>
      <c r="D331" s="12" t="s">
        <v>293</v>
      </c>
      <c r="E331" s="7" t="s">
        <v>261</v>
      </c>
      <c r="F331" s="12" t="s">
        <v>279</v>
      </c>
      <c r="G331" s="10">
        <v>624</v>
      </c>
      <c r="H331" s="10">
        <v>976372.8</v>
      </c>
      <c r="I331" s="11"/>
      <c r="J331" s="11"/>
      <c r="K331" s="12"/>
      <c r="L331" s="11"/>
    </row>
    <row r="332" spans="1:12" s="18" customFormat="1" ht="18" customHeight="1" outlineLevel="1" x14ac:dyDescent="0.35">
      <c r="A332" s="12" t="s">
        <v>663</v>
      </c>
      <c r="B332" s="15" t="s">
        <v>159</v>
      </c>
      <c r="C332" s="17">
        <v>282.2</v>
      </c>
      <c r="D332" s="12" t="s">
        <v>293</v>
      </c>
      <c r="E332" s="7" t="s">
        <v>261</v>
      </c>
      <c r="F332" s="12" t="s">
        <v>279</v>
      </c>
      <c r="G332" s="10">
        <v>288</v>
      </c>
      <c r="H332" s="10">
        <v>450633.60000000003</v>
      </c>
      <c r="I332" s="11"/>
      <c r="J332" s="11"/>
      <c r="K332" s="12"/>
      <c r="L332" s="11"/>
    </row>
    <row r="333" spans="1:12" s="18" customFormat="1" ht="18" customHeight="1" outlineLevel="1" x14ac:dyDescent="0.35">
      <c r="A333" s="12" t="s">
        <v>664</v>
      </c>
      <c r="B333" s="15" t="s">
        <v>160</v>
      </c>
      <c r="C333" s="17">
        <v>2585.5</v>
      </c>
      <c r="D333" s="12" t="s">
        <v>293</v>
      </c>
      <c r="E333" s="7" t="s">
        <v>178</v>
      </c>
      <c r="F333" s="12" t="s">
        <v>279</v>
      </c>
      <c r="G333" s="10">
        <v>117</v>
      </c>
      <c r="H333" s="10">
        <v>112685.04</v>
      </c>
      <c r="I333" s="11"/>
      <c r="J333" s="11"/>
      <c r="K333" s="12"/>
      <c r="L333" s="11"/>
    </row>
    <row r="334" spans="1:12" s="18" customFormat="1" ht="37.200000000000003" customHeight="1" outlineLevel="1" x14ac:dyDescent="0.35">
      <c r="A334" s="12" t="s">
        <v>665</v>
      </c>
      <c r="B334" s="15" t="s">
        <v>161</v>
      </c>
      <c r="C334" s="17">
        <v>2633.4</v>
      </c>
      <c r="D334" s="12" t="s">
        <v>293</v>
      </c>
      <c r="E334" s="7" t="s">
        <v>212</v>
      </c>
      <c r="F334" s="12" t="s">
        <v>326</v>
      </c>
      <c r="G334" s="10">
        <v>2180</v>
      </c>
      <c r="H334" s="10">
        <v>3780574.19</v>
      </c>
      <c r="I334" s="11"/>
      <c r="J334" s="11"/>
      <c r="K334" s="12"/>
      <c r="L334" s="11"/>
    </row>
    <row r="335" spans="1:12" s="18" customFormat="1" ht="18" customHeight="1" outlineLevel="1" x14ac:dyDescent="0.35">
      <c r="A335" s="12" t="s">
        <v>666</v>
      </c>
      <c r="B335" s="15" t="s">
        <v>162</v>
      </c>
      <c r="C335" s="17">
        <v>4879.1000000000004</v>
      </c>
      <c r="D335" s="12" t="s">
        <v>293</v>
      </c>
      <c r="E335" s="7" t="s">
        <v>261</v>
      </c>
      <c r="F335" s="12" t="s">
        <v>279</v>
      </c>
      <c r="G335" s="10">
        <v>1360.8648530641481</v>
      </c>
      <c r="H335" s="10">
        <v>1408290.9931934334</v>
      </c>
      <c r="I335" s="11"/>
      <c r="J335" s="11"/>
      <c r="K335" s="12"/>
      <c r="L335" s="11"/>
    </row>
    <row r="336" spans="1:12" s="18" customFormat="1" ht="18" customHeight="1" outlineLevel="1" x14ac:dyDescent="0.35">
      <c r="A336" s="12" t="s">
        <v>667</v>
      </c>
      <c r="B336" s="15" t="s">
        <v>163</v>
      </c>
      <c r="C336" s="17">
        <v>584.70000000000005</v>
      </c>
      <c r="D336" s="12" t="s">
        <v>293</v>
      </c>
      <c r="E336" s="7" t="s">
        <v>261</v>
      </c>
      <c r="F336" s="12" t="s">
        <v>279</v>
      </c>
      <c r="G336" s="10">
        <v>125.13838160338679</v>
      </c>
      <c r="H336" s="10">
        <v>195804.02569481931</v>
      </c>
      <c r="I336" s="11"/>
      <c r="J336" s="11"/>
      <c r="K336" s="12"/>
      <c r="L336" s="11"/>
    </row>
    <row r="337" spans="1:12" s="18" customFormat="1" ht="18" customHeight="1" outlineLevel="1" x14ac:dyDescent="0.35">
      <c r="A337" s="12" t="s">
        <v>668</v>
      </c>
      <c r="B337" s="15" t="s">
        <v>164</v>
      </c>
      <c r="C337" s="17">
        <v>2642.8</v>
      </c>
      <c r="D337" s="12" t="s">
        <v>293</v>
      </c>
      <c r="E337" s="7" t="s">
        <v>261</v>
      </c>
      <c r="F337" s="12" t="s">
        <v>279</v>
      </c>
      <c r="G337" s="10">
        <v>939</v>
      </c>
      <c r="H337" s="10">
        <v>1469253.3</v>
      </c>
      <c r="I337" s="11"/>
      <c r="J337" s="11"/>
      <c r="K337" s="12"/>
      <c r="L337" s="11"/>
    </row>
    <row r="338" spans="1:12" s="18" customFormat="1" ht="18" customHeight="1" outlineLevel="1" x14ac:dyDescent="0.35">
      <c r="A338" s="12" t="s">
        <v>669</v>
      </c>
      <c r="B338" s="15" t="s">
        <v>165</v>
      </c>
      <c r="C338" s="17">
        <v>696.8</v>
      </c>
      <c r="D338" s="12" t="s">
        <v>293</v>
      </c>
      <c r="E338" s="7" t="s">
        <v>264</v>
      </c>
      <c r="F338" s="12" t="s">
        <v>279</v>
      </c>
      <c r="G338" s="10">
        <v>1209</v>
      </c>
      <c r="H338" s="10">
        <v>1106718.5999999999</v>
      </c>
      <c r="I338" s="11"/>
      <c r="J338" s="11"/>
      <c r="K338" s="12"/>
      <c r="L338" s="11"/>
    </row>
    <row r="339" spans="1:12" s="18" customFormat="1" ht="18" customHeight="1" outlineLevel="1" x14ac:dyDescent="0.35">
      <c r="A339" s="12" t="s">
        <v>670</v>
      </c>
      <c r="B339" s="15" t="s">
        <v>166</v>
      </c>
      <c r="C339" s="17">
        <v>1910.5</v>
      </c>
      <c r="D339" s="12" t="s">
        <v>293</v>
      </c>
      <c r="E339" s="7" t="s">
        <v>261</v>
      </c>
      <c r="F339" s="12" t="s">
        <v>279</v>
      </c>
      <c r="G339" s="10">
        <v>150</v>
      </c>
      <c r="H339" s="10">
        <v>234705</v>
      </c>
      <c r="I339" s="11"/>
      <c r="J339" s="11"/>
      <c r="K339" s="12"/>
      <c r="L339" s="11"/>
    </row>
    <row r="340" spans="1:12" s="18" customFormat="1" ht="18" customHeight="1" outlineLevel="1" x14ac:dyDescent="0.35">
      <c r="A340" s="12" t="s">
        <v>671</v>
      </c>
      <c r="B340" s="15" t="s">
        <v>167</v>
      </c>
      <c r="C340" s="17">
        <v>3495.7</v>
      </c>
      <c r="D340" s="12" t="s">
        <v>293</v>
      </c>
      <c r="E340" s="7" t="s">
        <v>367</v>
      </c>
      <c r="F340" s="12" t="s">
        <v>326</v>
      </c>
      <c r="G340" s="10">
        <v>654</v>
      </c>
      <c r="H340" s="10">
        <v>1435909.32</v>
      </c>
      <c r="I340" s="11"/>
      <c r="J340" s="11"/>
      <c r="K340" s="12"/>
      <c r="L340" s="11"/>
    </row>
    <row r="341" spans="1:12" s="18" customFormat="1" ht="18" customHeight="1" outlineLevel="1" x14ac:dyDescent="0.35">
      <c r="A341" s="12" t="s">
        <v>672</v>
      </c>
      <c r="B341" s="15" t="s">
        <v>678</v>
      </c>
      <c r="C341" s="17">
        <v>3857.9</v>
      </c>
      <c r="D341" s="12" t="s">
        <v>293</v>
      </c>
      <c r="E341" s="7" t="s">
        <v>261</v>
      </c>
      <c r="F341" s="12" t="s">
        <v>279</v>
      </c>
      <c r="G341" s="10">
        <v>965</v>
      </c>
      <c r="H341" s="10">
        <v>998630.24999999988</v>
      </c>
      <c r="I341" s="11"/>
      <c r="J341" s="11"/>
      <c r="K341" s="12"/>
      <c r="L341" s="11"/>
    </row>
    <row r="342" spans="1:12" ht="18" x14ac:dyDescent="0.25">
      <c r="A342" s="19"/>
    </row>
  </sheetData>
  <autoFilter ref="B12:L343"/>
  <mergeCells count="14">
    <mergeCell ref="A9:A11"/>
    <mergeCell ref="A7:L7"/>
    <mergeCell ref="A6:L6"/>
    <mergeCell ref="A5:L5"/>
    <mergeCell ref="E10:E11"/>
    <mergeCell ref="F10:F11"/>
    <mergeCell ref="G10:G11"/>
    <mergeCell ref="I9:L9"/>
    <mergeCell ref="B8:L8"/>
    <mergeCell ref="B9:B11"/>
    <mergeCell ref="C9:C10"/>
    <mergeCell ref="D9:D11"/>
    <mergeCell ref="E9:G9"/>
    <mergeCell ref="H9:H10"/>
  </mergeCells>
  <pageMargins left="0.70866141732283472" right="0.70866141732283472" top="0.74803149606299213" bottom="0.47244094488188981" header="0.31496062992125984" footer="0.31496062992125984"/>
  <pageSetup paperSize="9" scale="5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</vt:lpstr>
      <vt:lpstr>план!Область_печати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User</cp:lastModifiedBy>
  <cp:lastPrinted>2014-10-21T11:33:43Z</cp:lastPrinted>
  <dcterms:created xsi:type="dcterms:W3CDTF">2014-01-22T16:07:59Z</dcterms:created>
  <dcterms:modified xsi:type="dcterms:W3CDTF">2014-10-22T05:17:41Z</dcterms:modified>
</cp:coreProperties>
</file>